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P:\ΠΑΑ\5η ΠΠ 2014-2020\ΠΑΑ 2014-2020\CLLD_ΑΝΑΤΟΛΙΚΗ ΠΕΛΟΠΟΝΝΗΣΟΣ\ΠΡΟΣΚΛΗΣΕΙΣ ΕΡΓΩΝ ΙΔΙΩΤΙΚΟΥ ΧΑΡΑΚΤΗΡΑ\2η ΠΡΟΣΚΛΗΣΗ ΙΧ\ΣΧΕΔΙΟ ΠΡΟΣΚΛΗΣΗΣ &amp; ΣΥΝΗΜΜΕΝΑ\Αποστολή_2η_ΕΥΕ ΠΑΑ\"/>
    </mc:Choice>
  </mc:AlternateContent>
  <xr:revisionPtr revIDLastSave="0" documentId="13_ncr:1_{1B01F165-C716-4627-ADA8-2267264F078C}" xr6:coauthVersionLast="47" xr6:coauthVersionMax="47" xr10:uidLastSave="{00000000-0000-0000-0000-000000000000}"/>
  <bookViews>
    <workbookView xWindow="390" yWindow="390" windowWidth="26445" windowHeight="15630" xr2:uid="{00000000-000D-0000-FFFF-FFFF00000000}"/>
  </bookViews>
  <sheets>
    <sheet name="ΠΙΝ_1" sheetId="4" r:id="rId1"/>
  </sheets>
  <definedNames>
    <definedName name="_xlnm.Print_Area" localSheetId="0">ΠΙΝ_1!$A$1:$T$235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9" i="4" l="1"/>
  <c r="K69" i="4" s="1"/>
  <c r="L69" i="4" s="1"/>
  <c r="J70" i="4"/>
  <c r="K70" i="4" s="1"/>
  <c r="J71" i="4"/>
  <c r="K71" i="4" s="1"/>
  <c r="L71" i="4" s="1"/>
  <c r="J72" i="4"/>
  <c r="K72" i="4" s="1"/>
  <c r="L72" i="4" s="1"/>
  <c r="J73" i="4"/>
  <c r="K73" i="4" s="1"/>
  <c r="J75" i="4"/>
  <c r="K75" i="4" s="1"/>
  <c r="J76" i="4"/>
  <c r="K76" i="4" s="1"/>
  <c r="J77" i="4"/>
  <c r="K77" i="4" s="1"/>
  <c r="L77" i="4" s="1"/>
  <c r="J78" i="4"/>
  <c r="K78" i="4" s="1"/>
  <c r="J79" i="4"/>
  <c r="K79" i="4" s="1"/>
  <c r="L79" i="4" s="1"/>
  <c r="J80" i="4"/>
  <c r="K80" i="4" s="1"/>
  <c r="L80" i="4" s="1"/>
  <c r="J81" i="4"/>
  <c r="K81" i="4" s="1"/>
  <c r="J82" i="4"/>
  <c r="K82" i="4" s="1"/>
  <c r="J83" i="4"/>
  <c r="K83" i="4" s="1"/>
  <c r="J84" i="4"/>
  <c r="K84" i="4" s="1"/>
  <c r="J85" i="4"/>
  <c r="K85" i="4" s="1"/>
  <c r="L85" i="4" s="1"/>
  <c r="J86" i="4"/>
  <c r="K86" i="4" s="1"/>
  <c r="J87" i="4"/>
  <c r="K87" i="4" s="1"/>
  <c r="L87" i="4" s="1"/>
  <c r="J88" i="4"/>
  <c r="K88" i="4" s="1"/>
  <c r="L88" i="4" s="1"/>
  <c r="J90" i="4"/>
  <c r="K90" i="4" s="1"/>
  <c r="J91" i="4"/>
  <c r="K91" i="4" s="1"/>
  <c r="J92" i="4"/>
  <c r="K92" i="4" s="1"/>
  <c r="J93" i="4"/>
  <c r="K93" i="4" s="1"/>
  <c r="L93" i="4" s="1"/>
  <c r="J94" i="4"/>
  <c r="K94" i="4" s="1"/>
  <c r="J95" i="4"/>
  <c r="K95" i="4" s="1"/>
  <c r="L95" i="4" s="1"/>
  <c r="J97" i="4"/>
  <c r="K97" i="4" s="1"/>
  <c r="L97" i="4" s="1"/>
  <c r="J98" i="4"/>
  <c r="K98" i="4" s="1"/>
  <c r="J99" i="4"/>
  <c r="K99" i="4" s="1"/>
  <c r="J100" i="4"/>
  <c r="K100" i="4" s="1"/>
  <c r="J101" i="4"/>
  <c r="K101" i="4" s="1"/>
  <c r="J102" i="4"/>
  <c r="K102" i="4" s="1"/>
  <c r="L102" i="4" s="1"/>
  <c r="J103" i="4"/>
  <c r="K103" i="4" s="1"/>
  <c r="J104" i="4"/>
  <c r="K104" i="4" s="1"/>
  <c r="L104" i="4" s="1"/>
  <c r="J107" i="4"/>
  <c r="K107" i="4" s="1"/>
  <c r="J108" i="4"/>
  <c r="K108" i="4" s="1"/>
  <c r="J109" i="4"/>
  <c r="K109" i="4" s="1"/>
  <c r="J110" i="4"/>
  <c r="K110" i="4" s="1"/>
  <c r="L110" i="4" s="1"/>
  <c r="J111" i="4"/>
  <c r="K111" i="4" s="1"/>
  <c r="J112" i="4"/>
  <c r="K112" i="4" s="1"/>
  <c r="L112" i="4" s="1"/>
  <c r="J113" i="4"/>
  <c r="K113" i="4" s="1"/>
  <c r="L113" i="4" s="1"/>
  <c r="J114" i="4"/>
  <c r="K114" i="4" s="1"/>
  <c r="J115" i="4"/>
  <c r="K115" i="4" s="1"/>
  <c r="J116" i="4"/>
  <c r="K116" i="4" s="1"/>
  <c r="J117" i="4"/>
  <c r="K117" i="4" s="1"/>
  <c r="J118" i="4"/>
  <c r="K118" i="4" s="1"/>
  <c r="L118" i="4" s="1"/>
  <c r="J119" i="4"/>
  <c r="K119" i="4" s="1"/>
  <c r="J120" i="4"/>
  <c r="K120" i="4" s="1"/>
  <c r="L120" i="4" s="1"/>
  <c r="J121" i="4"/>
  <c r="K121" i="4" s="1"/>
  <c r="L121" i="4" s="1"/>
  <c r="J122" i="4"/>
  <c r="K122" i="4" s="1"/>
  <c r="J123" i="4"/>
  <c r="K123" i="4" s="1"/>
  <c r="J124" i="4"/>
  <c r="K124" i="4" s="1"/>
  <c r="J125" i="4"/>
  <c r="K125" i="4" s="1"/>
  <c r="J126" i="4"/>
  <c r="K126" i="4" s="1"/>
  <c r="L126" i="4" s="1"/>
  <c r="J127" i="4"/>
  <c r="K127" i="4" s="1"/>
  <c r="J128" i="4"/>
  <c r="K128" i="4" s="1"/>
  <c r="L128" i="4" s="1"/>
  <c r="J129" i="4"/>
  <c r="K129" i="4" s="1"/>
  <c r="L129" i="4" s="1"/>
  <c r="J130" i="4"/>
  <c r="K130" i="4" s="1"/>
  <c r="J131" i="4"/>
  <c r="K131" i="4" s="1"/>
  <c r="J132" i="4"/>
  <c r="K132" i="4" s="1"/>
  <c r="J133" i="4"/>
  <c r="K133" i="4" s="1"/>
  <c r="J134" i="4"/>
  <c r="K134" i="4" s="1"/>
  <c r="L134" i="4" s="1"/>
  <c r="J135" i="4"/>
  <c r="K135" i="4" s="1"/>
  <c r="J136" i="4"/>
  <c r="K136" i="4" s="1"/>
  <c r="L136" i="4" s="1"/>
  <c r="J137" i="4"/>
  <c r="K137" i="4" s="1"/>
  <c r="L137" i="4" s="1"/>
  <c r="J138" i="4"/>
  <c r="K138" i="4" s="1"/>
  <c r="J139" i="4"/>
  <c r="K139" i="4" s="1"/>
  <c r="J140" i="4"/>
  <c r="K140" i="4" s="1"/>
  <c r="J141" i="4"/>
  <c r="K141" i="4" s="1"/>
  <c r="J142" i="4"/>
  <c r="K142" i="4" s="1"/>
  <c r="L142" i="4" s="1"/>
  <c r="J143" i="4"/>
  <c r="K143" i="4" s="1"/>
  <c r="L143" i="4" s="1"/>
  <c r="J144" i="4"/>
  <c r="K144" i="4" s="1"/>
  <c r="L144" i="4" s="1"/>
  <c r="J145" i="4"/>
  <c r="K145" i="4" s="1"/>
  <c r="L145" i="4" s="1"/>
  <c r="J146" i="4"/>
  <c r="K146" i="4" s="1"/>
  <c r="J148" i="4"/>
  <c r="K148" i="4" s="1"/>
  <c r="J149" i="4"/>
  <c r="K149" i="4" s="1"/>
  <c r="L149" i="4" s="1"/>
  <c r="J150" i="4"/>
  <c r="K150" i="4" s="1"/>
  <c r="L150" i="4" s="1"/>
  <c r="J151" i="4"/>
  <c r="K151" i="4" s="1"/>
  <c r="L151" i="4" s="1"/>
  <c r="J152" i="4"/>
  <c r="K152" i="4" s="1"/>
  <c r="L152" i="4" s="1"/>
  <c r="J153" i="4"/>
  <c r="K153" i="4" s="1"/>
  <c r="J154" i="4"/>
  <c r="K154" i="4" s="1"/>
  <c r="J155" i="4"/>
  <c r="K155" i="4" s="1"/>
  <c r="J156" i="4"/>
  <c r="K156" i="4" s="1"/>
  <c r="J157" i="4"/>
  <c r="K157" i="4" s="1"/>
  <c r="J158" i="4"/>
  <c r="K158" i="4" s="1"/>
  <c r="L158" i="4" s="1"/>
  <c r="J159" i="4"/>
  <c r="K159" i="4" s="1"/>
  <c r="L159" i="4" s="1"/>
  <c r="J160" i="4"/>
  <c r="K160" i="4" s="1"/>
  <c r="L160" i="4" s="1"/>
  <c r="J161" i="4"/>
  <c r="K161" i="4" s="1"/>
  <c r="J162" i="4"/>
  <c r="K162" i="4" s="1"/>
  <c r="J163" i="4"/>
  <c r="K163" i="4" s="1"/>
  <c r="J164" i="4"/>
  <c r="K164" i="4" s="1"/>
  <c r="J165" i="4"/>
  <c r="K165" i="4" s="1"/>
  <c r="L165" i="4" s="1"/>
  <c r="J166" i="4"/>
  <c r="K166" i="4" s="1"/>
  <c r="L166" i="4" s="1"/>
  <c r="J167" i="4"/>
  <c r="K167" i="4" s="1"/>
  <c r="L167" i="4" s="1"/>
  <c r="J168" i="4"/>
  <c r="K168" i="4" s="1"/>
  <c r="L168" i="4" s="1"/>
  <c r="J169" i="4"/>
  <c r="K169" i="4" s="1"/>
  <c r="J170" i="4"/>
  <c r="K170" i="4" s="1"/>
  <c r="J171" i="4"/>
  <c r="K171" i="4" s="1"/>
  <c r="J172" i="4"/>
  <c r="K172" i="4" s="1"/>
  <c r="J174" i="4"/>
  <c r="K174" i="4" s="1"/>
  <c r="L174" i="4" s="1"/>
  <c r="J175" i="4"/>
  <c r="K175" i="4" s="1"/>
  <c r="L175" i="4" s="1"/>
  <c r="J176" i="4"/>
  <c r="K176" i="4" s="1"/>
  <c r="J177" i="4"/>
  <c r="K177" i="4" s="1"/>
  <c r="J178" i="4"/>
  <c r="K178" i="4" s="1"/>
  <c r="J179" i="4"/>
  <c r="K179" i="4" s="1"/>
  <c r="J180" i="4"/>
  <c r="K180" i="4" s="1"/>
  <c r="J181" i="4"/>
  <c r="K181" i="4" s="1"/>
  <c r="L181" i="4" s="1"/>
  <c r="J182" i="4"/>
  <c r="K182" i="4" s="1"/>
  <c r="L182" i="4" s="1"/>
  <c r="J183" i="4"/>
  <c r="K183" i="4" s="1"/>
  <c r="L183" i="4" s="1"/>
  <c r="J184" i="4"/>
  <c r="K184" i="4" s="1"/>
  <c r="J185" i="4"/>
  <c r="K185" i="4" s="1"/>
  <c r="J186" i="4"/>
  <c r="K186" i="4" s="1"/>
  <c r="L186" i="4" s="1"/>
  <c r="J187" i="4"/>
  <c r="K187" i="4" s="1"/>
  <c r="J188" i="4"/>
  <c r="K188" i="4" s="1"/>
  <c r="J189" i="4"/>
  <c r="K189" i="4" s="1"/>
  <c r="J190" i="4"/>
  <c r="K190" i="4" s="1"/>
  <c r="L190" i="4" s="1"/>
  <c r="J191" i="4"/>
  <c r="K191" i="4" s="1"/>
  <c r="L191" i="4" s="1"/>
  <c r="J192" i="4"/>
  <c r="K192" i="4" s="1"/>
  <c r="J193" i="4"/>
  <c r="K193" i="4" s="1"/>
  <c r="J194" i="4"/>
  <c r="K194" i="4" s="1"/>
  <c r="L194" i="4" s="1"/>
  <c r="J195" i="4"/>
  <c r="K195" i="4" s="1"/>
  <c r="J196" i="4"/>
  <c r="K196" i="4" s="1"/>
  <c r="J197" i="4"/>
  <c r="K197" i="4" s="1"/>
  <c r="L197" i="4" s="1"/>
  <c r="J198" i="4"/>
  <c r="K198" i="4" s="1"/>
  <c r="L198" i="4" s="1"/>
  <c r="J199" i="4"/>
  <c r="K199" i="4" s="1"/>
  <c r="J200" i="4"/>
  <c r="K200" i="4" s="1"/>
  <c r="J201" i="4"/>
  <c r="K201" i="4" s="1"/>
  <c r="J202" i="4"/>
  <c r="K202" i="4" s="1"/>
  <c r="J203" i="4"/>
  <c r="K203" i="4" s="1"/>
  <c r="J204" i="4"/>
  <c r="K204" i="4" s="1"/>
  <c r="L204" i="4" s="1"/>
  <c r="J206" i="4"/>
  <c r="K206" i="4" s="1"/>
  <c r="J207" i="4"/>
  <c r="K207" i="4" s="1"/>
  <c r="J208" i="4"/>
  <c r="K208" i="4" s="1"/>
  <c r="J68" i="4"/>
  <c r="K68" i="4" s="1"/>
  <c r="L68" i="4" s="1"/>
  <c r="A18" i="4"/>
  <c r="J231" i="4"/>
  <c r="J230" i="4"/>
  <c r="K230" i="4" s="1"/>
  <c r="L230" i="4" s="1"/>
  <c r="J228" i="4"/>
  <c r="J227" i="4"/>
  <c r="K227" i="4" s="1"/>
  <c r="L227" i="4" s="1"/>
  <c r="J65" i="4"/>
  <c r="J64" i="4"/>
  <c r="K64" i="4" s="1"/>
  <c r="L64" i="4" s="1"/>
  <c r="J62" i="4"/>
  <c r="J61" i="4"/>
  <c r="K61" i="4" s="1"/>
  <c r="L61" i="4" s="1"/>
  <c r="J59" i="4"/>
  <c r="J58" i="4"/>
  <c r="K58" i="4" s="1"/>
  <c r="L58" i="4" s="1"/>
  <c r="J56" i="4"/>
  <c r="J55" i="4"/>
  <c r="K55" i="4" s="1"/>
  <c r="L55" i="4" s="1"/>
  <c r="J53" i="4"/>
  <c r="J52" i="4"/>
  <c r="K52" i="4" s="1"/>
  <c r="L52" i="4" s="1"/>
  <c r="J50" i="4"/>
  <c r="J49" i="4"/>
  <c r="K49" i="4" s="1"/>
  <c r="L49" i="4" s="1"/>
  <c r="J47" i="4"/>
  <c r="J46" i="4"/>
  <c r="K46" i="4" s="1"/>
  <c r="L46" i="4" s="1"/>
  <c r="J44" i="4"/>
  <c r="J43" i="4"/>
  <c r="K43" i="4" s="1"/>
  <c r="L43" i="4" s="1"/>
  <c r="J41" i="4"/>
  <c r="J40" i="4"/>
  <c r="K40" i="4" s="1"/>
  <c r="L40" i="4" s="1"/>
  <c r="J38" i="4"/>
  <c r="J37" i="4"/>
  <c r="K37" i="4" s="1"/>
  <c r="L37" i="4" s="1"/>
  <c r="J35" i="4"/>
  <c r="J34" i="4"/>
  <c r="K34" i="4" s="1"/>
  <c r="L34" i="4" s="1"/>
  <c r="J32" i="4"/>
  <c r="J31" i="4"/>
  <c r="K31" i="4" s="1"/>
  <c r="L31" i="4" s="1"/>
  <c r="J29" i="4"/>
  <c r="K29" i="4" s="1"/>
  <c r="L29" i="4" s="1"/>
  <c r="J28" i="4"/>
  <c r="K28" i="4" s="1"/>
  <c r="L28" i="4" s="1"/>
  <c r="J26" i="4"/>
  <c r="J25" i="4"/>
  <c r="K25" i="4" s="1"/>
  <c r="L25" i="4" s="1"/>
  <c r="J23" i="4"/>
  <c r="J22" i="4"/>
  <c r="K22" i="4" s="1"/>
  <c r="L22" i="4" s="1"/>
  <c r="J20" i="4"/>
  <c r="J19" i="4"/>
  <c r="K19" i="4" s="1"/>
  <c r="L19" i="4" s="1"/>
  <c r="J17" i="4"/>
  <c r="K17" i="4" s="1"/>
  <c r="L17" i="4" s="1"/>
  <c r="J16" i="4"/>
  <c r="K16" i="4" s="1"/>
  <c r="L16" i="4" s="1"/>
  <c r="J14" i="4"/>
  <c r="K14" i="4" s="1"/>
  <c r="L14" i="4" s="1"/>
  <c r="L189" i="4" l="1"/>
  <c r="L202" i="4"/>
  <c r="L180" i="4"/>
  <c r="L199" i="4"/>
  <c r="L196" i="4"/>
  <c r="L206" i="4"/>
  <c r="L188" i="4"/>
  <c r="L157" i="4"/>
  <c r="L176" i="4"/>
  <c r="L184" i="4"/>
  <c r="L203" i="4"/>
  <c r="L195" i="4"/>
  <c r="L187" i="4"/>
  <c r="L179" i="4"/>
  <c r="L172" i="4"/>
  <c r="L164" i="4"/>
  <c r="L156" i="4"/>
  <c r="L148" i="4"/>
  <c r="L141" i="4"/>
  <c r="L133" i="4"/>
  <c r="L125" i="4"/>
  <c r="L117" i="4"/>
  <c r="L109" i="4"/>
  <c r="L101" i="4"/>
  <c r="L92" i="4"/>
  <c r="L84" i="4"/>
  <c r="L76" i="4"/>
  <c r="L207" i="4"/>
  <c r="L200" i="4"/>
  <c r="L192" i="4"/>
  <c r="L169" i="4"/>
  <c r="L161" i="4"/>
  <c r="L153" i="4"/>
  <c r="L146" i="4"/>
  <c r="L138" i="4"/>
  <c r="L130" i="4"/>
  <c r="L122" i="4"/>
  <c r="L114" i="4"/>
  <c r="L98" i="4"/>
  <c r="L81" i="4"/>
  <c r="L73" i="4"/>
  <c r="L135" i="4"/>
  <c r="L127" i="4"/>
  <c r="L119" i="4"/>
  <c r="L111" i="4"/>
  <c r="L103" i="4"/>
  <c r="L94" i="4"/>
  <c r="L86" i="4"/>
  <c r="L78" i="4"/>
  <c r="L70" i="4"/>
  <c r="L178" i="4"/>
  <c r="L171" i="4"/>
  <c r="L163" i="4"/>
  <c r="L155" i="4"/>
  <c r="L140" i="4"/>
  <c r="L132" i="4"/>
  <c r="L124" i="4"/>
  <c r="L116" i="4"/>
  <c r="L108" i="4"/>
  <c r="L100" i="4"/>
  <c r="L91" i="4"/>
  <c r="L83" i="4"/>
  <c r="L75" i="4"/>
  <c r="L208" i="4"/>
  <c r="L201" i="4"/>
  <c r="L193" i="4"/>
  <c r="L185" i="4"/>
  <c r="L177" i="4"/>
  <c r="L170" i="4"/>
  <c r="L162" i="4"/>
  <c r="L154" i="4"/>
  <c r="L139" i="4"/>
  <c r="L131" i="4"/>
  <c r="L123" i="4"/>
  <c r="L115" i="4"/>
  <c r="L107" i="4"/>
  <c r="L99" i="4"/>
  <c r="L90" i="4"/>
  <c r="L82" i="4"/>
  <c r="K231" i="4"/>
  <c r="L231" i="4" s="1"/>
  <c r="K228" i="4"/>
  <c r="L228" i="4" s="1"/>
  <c r="K65" i="4"/>
  <c r="L65" i="4" s="1"/>
  <c r="K62" i="4"/>
  <c r="L62" i="4" s="1"/>
  <c r="K59" i="4"/>
  <c r="L59" i="4" s="1"/>
  <c r="K56" i="4"/>
  <c r="L56" i="4" s="1"/>
  <c r="K53" i="4"/>
  <c r="L53" i="4" s="1"/>
  <c r="K50" i="4"/>
  <c r="L50" i="4" s="1"/>
  <c r="K47" i="4"/>
  <c r="L47" i="4" s="1"/>
  <c r="K44" i="4"/>
  <c r="L44" i="4" s="1"/>
  <c r="K41" i="4"/>
  <c r="L41" i="4" s="1"/>
  <c r="K38" i="4"/>
  <c r="L38" i="4" s="1"/>
  <c r="K35" i="4"/>
  <c r="L35" i="4" s="1"/>
  <c r="K32" i="4"/>
  <c r="L32" i="4" s="1"/>
  <c r="K26" i="4"/>
  <c r="L26" i="4" s="1"/>
  <c r="K23" i="4"/>
  <c r="L23" i="4" s="1"/>
  <c r="K20" i="4"/>
  <c r="L20" i="4" s="1"/>
  <c r="J13" i="4" l="1"/>
  <c r="K13" i="4" l="1"/>
  <c r="L13" i="4" s="1"/>
  <c r="A232" i="4" l="1"/>
  <c r="A229" i="4"/>
  <c r="A226" i="4"/>
  <c r="A15" i="4"/>
  <c r="A21" i="4"/>
  <c r="A24" i="4"/>
  <c r="A27" i="4"/>
  <c r="A30" i="4"/>
  <c r="A33" i="4"/>
  <c r="A36" i="4"/>
  <c r="A39" i="4"/>
  <c r="A42" i="4"/>
  <c r="A45" i="4"/>
  <c r="A48" i="4"/>
  <c r="A51" i="4"/>
  <c r="A54" i="4"/>
  <c r="A57" i="4"/>
  <c r="A60" i="4"/>
  <c r="A63" i="4"/>
  <c r="A66" i="4"/>
  <c r="L232" i="4"/>
  <c r="K232" i="4"/>
  <c r="J232" i="4"/>
  <c r="L229" i="4"/>
  <c r="K229" i="4"/>
  <c r="J229" i="4"/>
  <c r="L226" i="4"/>
  <c r="K226" i="4"/>
  <c r="J226" i="4"/>
  <c r="L66" i="4"/>
  <c r="K66" i="4"/>
  <c r="J66" i="4"/>
  <c r="L63" i="4"/>
  <c r="K63" i="4"/>
  <c r="J63" i="4"/>
  <c r="L60" i="4"/>
  <c r="K60" i="4"/>
  <c r="J60" i="4"/>
  <c r="L57" i="4"/>
  <c r="K57" i="4"/>
  <c r="J57" i="4"/>
  <c r="L54" i="4"/>
  <c r="K54" i="4"/>
  <c r="J54" i="4"/>
  <c r="L51" i="4"/>
  <c r="K51" i="4"/>
  <c r="J51" i="4"/>
  <c r="L48" i="4"/>
  <c r="K48" i="4"/>
  <c r="J48" i="4"/>
  <c r="L45" i="4"/>
  <c r="K45" i="4"/>
  <c r="J45" i="4"/>
  <c r="L42" i="4"/>
  <c r="K42" i="4"/>
  <c r="J42" i="4"/>
  <c r="L39" i="4"/>
  <c r="K39" i="4"/>
  <c r="J39" i="4"/>
  <c r="L36" i="4"/>
  <c r="K36" i="4"/>
  <c r="J36" i="4"/>
  <c r="L33" i="4"/>
  <c r="K33" i="4"/>
  <c r="J33" i="4"/>
  <c r="L30" i="4"/>
  <c r="K30" i="4"/>
  <c r="J30" i="4"/>
  <c r="L27" i="4"/>
  <c r="K27" i="4"/>
  <c r="J27" i="4"/>
  <c r="L24" i="4"/>
  <c r="K24" i="4"/>
  <c r="J24" i="4"/>
  <c r="L21" i="4"/>
  <c r="K21" i="4"/>
  <c r="J21" i="4"/>
  <c r="L18" i="4"/>
  <c r="K18" i="4"/>
  <c r="J18" i="4"/>
  <c r="K15" i="4"/>
  <c r="L15" i="4"/>
  <c r="J15" i="4"/>
  <c r="L233" i="4" l="1"/>
  <c r="J233" i="4"/>
  <c r="K233" i="4"/>
</calcChain>
</file>

<file path=xl/sharedStrings.xml><?xml version="1.0" encoding="utf-8"?>
<sst xmlns="http://schemas.openxmlformats.org/spreadsheetml/2006/main" count="552" uniqueCount="384">
  <si>
    <t>ΔΙΚΑΙΟΥΧΟΣ:</t>
  </si>
  <si>
    <t>(*) συμπληρώνεται στις περιπτώσεις που ο ΦΠΑ είναι επιλέξιμη δαπάνη του έργου</t>
  </si>
  <si>
    <t>ΕΙΔΟΣ ΕΡΓΑΣΙΑΣ</t>
  </si>
  <si>
    <t>ΚΑΤΗΓΟΡΙΑ ΔΑΠΑΝΗΣ</t>
  </si>
  <si>
    <t>α/α</t>
  </si>
  <si>
    <t>ΚΩΔΙΚΟΣ ΠΡΑΞΗΣ ΠΣΚΕ</t>
  </si>
  <si>
    <t>ΕΡΓΟ – ΤΙΤΛΟΣ:</t>
  </si>
  <si>
    <t>ΜΕΤΡΟ/ΥΠΟΜΕΤΡΟ/ΔΡΑΣΗ/ΥΠΟΔΡΑΣΗ:</t>
  </si>
  <si>
    <t>ΜΟΝΑΔΑ ΜΕΤΡΗΣΗΣ</t>
  </si>
  <si>
    <t>Πίνακας 1 (Πράξεις Ιδιωτικού Χαρακτήρα): Προβλεπόμενες - εκτελεσθείσες εργασίες</t>
  </si>
  <si>
    <t>1 - Αγορά (συμπεριλαμβανομένης της μεταφοράς και εγκατάστασης) εξοπλισμού και εξοπλισμού εργαστηρίων απαραίτητου για την λειτουργία της επένδυσης // 19.2_ΙΔ_001.1</t>
  </si>
  <si>
    <t>2 - Αγορά καινούργιων οχημάτων // 19.2_ΙΔ_002.1</t>
  </si>
  <si>
    <t>3 - Αγορά οχημάτων ειδικού τύπου // 19.2_ΙΔ_003.1</t>
  </si>
  <si>
    <t>6 - Απόκτηση διπλωμάτων ευρεσιτεχνίας // 19.2_ΙΔ_006.1</t>
  </si>
  <si>
    <t>7 - Απόκτηση πιστοποιητικών διασφάλισης ποιότητας // 19.2_ΙΔ_007.1</t>
  </si>
  <si>
    <t>9 - Γενικές δαπάνες συνδεόμενες με τις εγκαταστάσεις και τον εξοπλισμό της μονάδας // 19.2_ΙΔ_009.1</t>
  </si>
  <si>
    <t>11 - Δαπάνες για μελέτες – επιχειρηματικά σχέδια // 19.2_ΙΔ_011.1</t>
  </si>
  <si>
    <t>16 - Δαπάνες εξοπλισμού επιχείρησης όπως αγορά fax, τηλεφωνικών εγκαταστάσεων, δικτύων ενδοεπικοινωνίας, ηλεκτρονικών υπολογιστών, λογισμικών, περιφερειακών μηχανημάτων και φωτοτυπικών // 19.2_ΙΔ_016.1</t>
  </si>
  <si>
    <t>17 - Δαπάνες απόκτησης ή ανάπτυξης λογισμικού, απόκτησης διπλωμάτων ευρεσιτεχνίας, αδειών, δικαιωμάτων διανοητικής ιδιοκτησίας, εμπορικών σημάτων, δημιουργίας αναγνωρίσιμου σήματος (ετικέτας) του προϊόντος, έρευνας αγοράς για τη διαμόρφωση της εικόνας του προϊόντος (συσκευασία, σήμανση) // 19.2_ΙΔ_017.1</t>
  </si>
  <si>
    <t>19 - Δαπάνες που σχετίζονται με την διαμόρφωση χώρων προβολής, δοκιμής των προϊόντων της επιχείρησης καθώς και του αντίστοιχου εξοπλισμού // 19.2_ΙΔ_019.1</t>
  </si>
  <si>
    <t>20 - Δαπάνες προβολής, όπως ιστοσελίδα, έντυπα, διαφήμιση και συμμετοχή σε εκθέσεις // 19.2_ΙΔ_020.1</t>
  </si>
  <si>
    <t>21 - Δαπάνες προώθησης των αποτελεσμάτων του επιχειρηματικού σχεδίου // 19.2_ΙΔ_021.1</t>
  </si>
  <si>
    <t>22 - Δαπάνες σύνδεσης με Οργανισμούς Κοινής Ωφέλειας (ΟΚΩ) // 19.2_ΙΔ_022.1</t>
  </si>
  <si>
    <t>24 - Δαπάνες συστημάτων ασφαλείας εγκαταστάσεων, συστημάτων πυροσβεστικής προστασίας εγκαταστάσεων // 19.2_ΙΔ_024.1</t>
  </si>
  <si>
    <t>27 - Δαπάνες εξοπλισμού αναψυχής πελατών και συγκεκριμένα αναπαραγωγής ήχου και εικόνας // 19.2_ΙΔ_027.1</t>
  </si>
  <si>
    <t>29 - Έργα πρασίνου καθώς και έργα διακόσμησης // 19.2_ΙΔ_029.1</t>
  </si>
  <si>
    <t>31 - Εργασίες πράσινου (δενδροφυτεύσεις, γκαζόν, κ.λπ.) // 19.2_ΙΔ_031.1</t>
  </si>
  <si>
    <t>32 - Εργασίες πράσινου δενδροφυτεύσεις, γκαζόν, καθώς και έργα διακόσμησης // 19.2_ΙΔ_032.1</t>
  </si>
  <si>
    <t>35 - Aγορά, κατασκευή ή βελτίωση ακινήτου // 19.2_ΙΔ_035.1</t>
  </si>
  <si>
    <t>36 - Δαπάνες κατασκευής οικίσκου – αποθήκης (μέχρι 40 τ.μ) για επενδύσεις τουριστικών καταλυμάτων // 19.2_ΙΔ_036.1</t>
  </si>
  <si>
    <t>37 - Κατασκευή οικίσκου ή συγκεκριμένου χώρου για τις ανάγκες φύλαξης της πράξης μέχρι επιφάνειας είκοσι τετραγωνικών μέτρων (20 τ.μ.) // 19.2_ΙΔ_037.1</t>
  </si>
  <si>
    <t>Γενικό Σύνολο</t>
  </si>
  <si>
    <t>ΚΩΔΙΚΟΣ</t>
  </si>
  <si>
    <t>Τεκμηρίωση - Προσφορές</t>
  </si>
  <si>
    <t>Προσφορά 1</t>
  </si>
  <si>
    <t>Προσφορά 2</t>
  </si>
  <si>
    <t>Προσφορά 3</t>
  </si>
  <si>
    <t>Τεκμηρίωση Επιλογής Προσφοράς</t>
  </si>
  <si>
    <t>Επωνυμία Προμηθευτή</t>
  </si>
  <si>
    <t>Ποσό</t>
  </si>
  <si>
    <t>Υ.01</t>
  </si>
  <si>
    <t>Ισοπεδώσεις-Διαμορφώσεις</t>
  </si>
  <si>
    <t>Υ.02</t>
  </si>
  <si>
    <t>Σύνδεση με δίκτυο ΔΕΗ</t>
  </si>
  <si>
    <t>κ.α.</t>
  </si>
  <si>
    <t>*</t>
  </si>
  <si>
    <t>Υ.03</t>
  </si>
  <si>
    <t>Σύνδεση με δίκτυο ΟΤΕ</t>
  </si>
  <si>
    <t>Υ.04</t>
  </si>
  <si>
    <t>Σύνδεση με δίκτυο ύδρευσης</t>
  </si>
  <si>
    <t>Υ.05</t>
  </si>
  <si>
    <t>Σύνδεση με δίκτυο αποχέτευσης</t>
  </si>
  <si>
    <t>Υ.06</t>
  </si>
  <si>
    <t>Βόθρος</t>
  </si>
  <si>
    <t>ΠΧ.01</t>
  </si>
  <si>
    <t>Περίφραξη</t>
  </si>
  <si>
    <t>μ.μ.</t>
  </si>
  <si>
    <t>ΠΧ.01.1</t>
  </si>
  <si>
    <t>Περίφραξη 1 μ beton και κιγκλίδωμα</t>
  </si>
  <si>
    <t>ΠΧ.01.2</t>
  </si>
  <si>
    <t>Περίφραξη 1 μ beton και σίτα</t>
  </si>
  <si>
    <t>ΠΧ.01.3</t>
  </si>
  <si>
    <t>Περίφραξη με 20 εκ. Beton, πασσάλους, σίτα</t>
  </si>
  <si>
    <t>ΠΧ.02</t>
  </si>
  <si>
    <t>Εσωτερική οδοποιία (βάση-υπόβαση-τάπητας)</t>
  </si>
  <si>
    <t>ΠΧ.02.1</t>
  </si>
  <si>
    <t>Κράσπεδα</t>
  </si>
  <si>
    <t>μ.μ</t>
  </si>
  <si>
    <t>ΠΧ.02.2</t>
  </si>
  <si>
    <t xml:space="preserve">Ασφαλτόστρωση </t>
  </si>
  <si>
    <t>ΠΧ.03</t>
  </si>
  <si>
    <t>Αίθριος (αύλειος) χώρος</t>
  </si>
  <si>
    <t>ΠΧ.03.1</t>
  </si>
  <si>
    <t>Κυβόλιθοι</t>
  </si>
  <si>
    <t>ΠΧ.03.2</t>
  </si>
  <si>
    <t>Πλάκες πεζοδρομίου</t>
  </si>
  <si>
    <t>ΠΧ.03.3</t>
  </si>
  <si>
    <t>Πλακοστρώσεις με υπόστρωμα beton και λίθινες πλάκες</t>
  </si>
  <si>
    <t>ΠΧ.04</t>
  </si>
  <si>
    <t>Χώρος πρασίνου</t>
  </si>
  <si>
    <t>ΠΧ.05</t>
  </si>
  <si>
    <t>Υπαίθριος χώρος στάθμευσης</t>
  </si>
  <si>
    <t>ΠΧ.05.1</t>
  </si>
  <si>
    <t>Διαμόρφωση με 3Α</t>
  </si>
  <si>
    <t>01.01</t>
  </si>
  <si>
    <t>Γενικές εκσκαφές γαιώδεις</t>
  </si>
  <si>
    <t>01.02</t>
  </si>
  <si>
    <t>Γενικές εκσκαφές ημιβραχώδης</t>
  </si>
  <si>
    <t>01.03</t>
  </si>
  <si>
    <t>Γενικές εκσκαφές βραχώδεις</t>
  </si>
  <si>
    <t>01.04</t>
  </si>
  <si>
    <t>Επιχώσεις με προιόντα εκσκαφής</t>
  </si>
  <si>
    <t>01.05</t>
  </si>
  <si>
    <t>Ειδικές επιχώσεις (ορυκτό αμμοχάλικο)</t>
  </si>
  <si>
    <t>01.06</t>
  </si>
  <si>
    <t>Ειδικές επιχώσεις (αμμοχάλικο 3Α)</t>
  </si>
  <si>
    <t>03.01</t>
  </si>
  <si>
    <t>Οπλισμένο σκυρόδεμα (Ορεινές και απομακρυσμένες περιοχές)</t>
  </si>
  <si>
    <t>03.01.1</t>
  </si>
  <si>
    <t>Οπλισμένο σκυρόδεμα (Προσβάσιμες περιοχές)</t>
  </si>
  <si>
    <t>03.02</t>
  </si>
  <si>
    <t>Άοπλο σκυρόδεμα δαπέδων</t>
  </si>
  <si>
    <t>03.03</t>
  </si>
  <si>
    <t>Εξισωτικές στρώσεις</t>
  </si>
  <si>
    <t>03.04</t>
  </si>
  <si>
    <t>Επιφάνειες εμφανους σκυροδέματος</t>
  </si>
  <si>
    <t>03.05</t>
  </si>
  <si>
    <t>Σενάζ δρομικά</t>
  </si>
  <si>
    <t>03.06</t>
  </si>
  <si>
    <t>Σενάζ μπατικά</t>
  </si>
  <si>
    <t>03.07</t>
  </si>
  <si>
    <t>Μανδύας χυτού σκυροδέματος</t>
  </si>
  <si>
    <t>03.08</t>
  </si>
  <si>
    <t>Μανδύας εκτοξευμένου σκυροδέματος</t>
  </si>
  <si>
    <t>04.01</t>
  </si>
  <si>
    <t>Λιθοδομές με κοινούς λίθους</t>
  </si>
  <si>
    <t>04.02</t>
  </si>
  <si>
    <t>Λιθοδομές με λαξευτούς  λίθους</t>
  </si>
  <si>
    <t>04.02.1</t>
  </si>
  <si>
    <t>Λιθοδομές με λαξευτούς  λίθους (δύο όψεις)</t>
  </si>
  <si>
    <t>04.03</t>
  </si>
  <si>
    <t>Αργολιθ/μές δι' ασβεστ/ματος</t>
  </si>
  <si>
    <t>04.04</t>
  </si>
  <si>
    <t>Πλινθοδομές δρομικές</t>
  </si>
  <si>
    <t>04.05</t>
  </si>
  <si>
    <t>Πλινθοδομές μπατικές</t>
  </si>
  <si>
    <t>04.06</t>
  </si>
  <si>
    <t>Τσιμεντολιθοδομές</t>
  </si>
  <si>
    <t>04.07</t>
  </si>
  <si>
    <t>Τοίχοι γυψοσανίδων (μονή από κάθε πλευρά)</t>
  </si>
  <si>
    <t>04.07.1</t>
  </si>
  <si>
    <t>Τοιχοι ινοσανίδας (μονή από κάθε πλευρά)</t>
  </si>
  <si>
    <t>04.07.2</t>
  </si>
  <si>
    <t>Τοιχοι τσιμεντοσανιδας (μονή από κάθε πλευρά)</t>
  </si>
  <si>
    <t>04.08</t>
  </si>
  <si>
    <t>Τοίχοι γυψοσανίδων (διπλή από κάθε πλευρά)</t>
  </si>
  <si>
    <t>04.08.1</t>
  </si>
  <si>
    <t>Τοιχοι ινοσανίδας (διπλή από κάθε πλευρά)</t>
  </si>
  <si>
    <t>04.08.2</t>
  </si>
  <si>
    <t>Τοιχοι τσιμεντοσανιδας (διπλή από κάθε πλευρά)</t>
  </si>
  <si>
    <t>04.09</t>
  </si>
  <si>
    <t>Κουτελα γυψοσανιδας</t>
  </si>
  <si>
    <t>04.10</t>
  </si>
  <si>
    <t>Τοίχοι από YTONG (15cm)</t>
  </si>
  <si>
    <t>05.01</t>
  </si>
  <si>
    <t>Αβεστοκονιάματα τριπτά</t>
  </si>
  <si>
    <t>05.02</t>
  </si>
  <si>
    <t>Αβεστοκονιάματα τριπτά (με kourasanit)</t>
  </si>
  <si>
    <t>05.03</t>
  </si>
  <si>
    <t>Επιχρίσματα χωριάτικου τύπου</t>
  </si>
  <si>
    <t>05.04</t>
  </si>
  <si>
    <t>Ετοιμο επίχρισμα</t>
  </si>
  <si>
    <t>05.05</t>
  </si>
  <si>
    <t xml:space="preserve">Αρμολογήματα ακατέργαστων όψεων λιθοδομών  </t>
  </si>
  <si>
    <t>06.01</t>
  </si>
  <si>
    <t>Με πλακίδια πορσελάνης</t>
  </si>
  <si>
    <t>06.02</t>
  </si>
  <si>
    <t>Με λίθινες πλάκες</t>
  </si>
  <si>
    <t>06.03</t>
  </si>
  <si>
    <t>Με ορθογωνισμένες πλάκες</t>
  </si>
  <si>
    <t>06.04</t>
  </si>
  <si>
    <t>Με πέτρα στενάρι</t>
  </si>
  <si>
    <t>06.05</t>
  </si>
  <si>
    <t xml:space="preserve">Με πλάκες μαρμάρου </t>
  </si>
  <si>
    <t>06.06</t>
  </si>
  <si>
    <t>Ξύλινα διαζώματα αργολιθοδομών με βερνικόχρωμα</t>
  </si>
  <si>
    <t>06.07</t>
  </si>
  <si>
    <t>Επένδυση με διακοσμητικό τούβλο</t>
  </si>
  <si>
    <t>07.01</t>
  </si>
  <si>
    <t>Με χονδρόπλ.ακανον.πάχους</t>
  </si>
  <si>
    <t>07.02</t>
  </si>
  <si>
    <t>Με λίθινες πλάκες (καρύστ. κλπ)</t>
  </si>
  <si>
    <t>07.03</t>
  </si>
  <si>
    <t xml:space="preserve">Επίστρωση με χειροποίητες πλάκες </t>
  </si>
  <si>
    <t>07.04</t>
  </si>
  <si>
    <t>Με πλάκες μαρμάρου (γρανίτης)</t>
  </si>
  <si>
    <t>07.05</t>
  </si>
  <si>
    <t>Με πλακίδια κεραμικά ή πορσελ</t>
  </si>
  <si>
    <t>07.06</t>
  </si>
  <si>
    <t xml:space="preserve">Με λωρίδες σουηδικής ξυλείας </t>
  </si>
  <si>
    <t>07.07</t>
  </si>
  <si>
    <t xml:space="preserve">Με λωρίδες αφρικανικής  ξυλείας </t>
  </si>
  <si>
    <t>07.08</t>
  </si>
  <si>
    <t>Με λωρίδες δρυός</t>
  </si>
  <si>
    <t>07.09</t>
  </si>
  <si>
    <t>Δάπεδο ραμποτέ με ξύλο καστανιάς πλήρης</t>
  </si>
  <si>
    <t>07.10</t>
  </si>
  <si>
    <t>Βιομηχανικό δάπεδο</t>
  </si>
  <si>
    <t>07.11</t>
  </si>
  <si>
    <t>Δάπεδο laminate</t>
  </si>
  <si>
    <t>07.12</t>
  </si>
  <si>
    <t xml:space="preserve">Δάπεδο παρκέ κολλητό </t>
  </si>
  <si>
    <t>07.13</t>
  </si>
  <si>
    <t>Βιομηχανικό δάπεδο με επαλειφόμενη εποξειδική ρητίνη</t>
  </si>
  <si>
    <t>07.14</t>
  </si>
  <si>
    <t>Βιομηχανικό δάπεδο με επιπεδούμενη εποξειδική ρητίνη</t>
  </si>
  <si>
    <t>08.01</t>
  </si>
  <si>
    <t>Πόρτες πρεσσαριστές κοινές</t>
  </si>
  <si>
    <t>08.01.1</t>
  </si>
  <si>
    <t>Πόρτες εσωτερικές από μελαμίνη</t>
  </si>
  <si>
    <t>08.02</t>
  </si>
  <si>
    <t>Πόρτες ραμποτέ ή ταμπλαδωτές από MDF</t>
  </si>
  <si>
    <t>08.03</t>
  </si>
  <si>
    <t>Πόρτες ραμποτέ ή ταμπλαδωτές από δρύ,καρυδιά κλπ</t>
  </si>
  <si>
    <t>08.04</t>
  </si>
  <si>
    <t>Εξώθυρες καρφωτές περαστές από ξύλο καστανιά</t>
  </si>
  <si>
    <t>08.05</t>
  </si>
  <si>
    <t xml:space="preserve">Υαλοστάσια και εξωστόθυρες από ξύλο καστανιάς </t>
  </si>
  <si>
    <t>08.06</t>
  </si>
  <si>
    <t>Υαλοστάσια από σουηδική ξυλεία</t>
  </si>
  <si>
    <t>08.07</t>
  </si>
  <si>
    <t>Υαλοστάσια από ιρόκο</t>
  </si>
  <si>
    <t>08.08</t>
  </si>
  <si>
    <t xml:space="preserve">Σκούρα από σουηδική ξυλεία </t>
  </si>
  <si>
    <t>08.09</t>
  </si>
  <si>
    <t>Σκούρα από ιρόκο</t>
  </si>
  <si>
    <t>08.10</t>
  </si>
  <si>
    <t>Σιδερένιες πόρτες</t>
  </si>
  <si>
    <t>08.11</t>
  </si>
  <si>
    <t>Σιδερένια παράθυρα</t>
  </si>
  <si>
    <t>08.12</t>
  </si>
  <si>
    <t xml:space="preserve">Bιτρίνες αλουμινίου </t>
  </si>
  <si>
    <t>08.13</t>
  </si>
  <si>
    <t>Ανοιγόμενα-περιστρεφόμενα κουφώματα αλουμινίου</t>
  </si>
  <si>
    <t>08.14</t>
  </si>
  <si>
    <t>Υαλοστάσια  αλουμινίου με θερμοδιακοπή</t>
  </si>
  <si>
    <t>08.15</t>
  </si>
  <si>
    <t>Μονόφυλλη πυράντοχη πόρτα Τ30 εως Τ90 πλήρως εξοπλισ.</t>
  </si>
  <si>
    <t>τμχ</t>
  </si>
  <si>
    <t>08.16</t>
  </si>
  <si>
    <t>Δίφυλλη πυράντοχη πότρα Τ30 εως Τ90 πλήρως εξοπλισμένη</t>
  </si>
  <si>
    <t>09.01</t>
  </si>
  <si>
    <t>Ντουλάπες κοινές (υπνοδωματ)</t>
  </si>
  <si>
    <t>09.02</t>
  </si>
  <si>
    <t>Ντουλάπες (ανιγκρέ)</t>
  </si>
  <si>
    <t>09.03</t>
  </si>
  <si>
    <t>Ντουλάπια κουζίνας κοινά</t>
  </si>
  <si>
    <t>09.04</t>
  </si>
  <si>
    <t>Ντουλάπια κουζίνας από συμπαγή ξυλεία</t>
  </si>
  <si>
    <t>10.01</t>
  </si>
  <si>
    <t>Θερμομόνωση-υγρομόνωση δώματος</t>
  </si>
  <si>
    <t>10.02</t>
  </si>
  <si>
    <t>Θερμομόνωση κατακόρυφων επιφανειών</t>
  </si>
  <si>
    <t>10.03</t>
  </si>
  <si>
    <t>Υγρομόνωση τοιχείων υπογείου</t>
  </si>
  <si>
    <t>10.04</t>
  </si>
  <si>
    <t>Υγρομόνωση δαπέδων επι εδάφους</t>
  </si>
  <si>
    <t>11.01</t>
  </si>
  <si>
    <t xml:space="preserve">Κατώφλια,επίστρωση στηθαίων ποδιές παραθ. μπαλκονιών </t>
  </si>
  <si>
    <t>11.02</t>
  </si>
  <si>
    <t>Μαρμαροεπένδυση βαθμίδος</t>
  </si>
  <si>
    <t>11.03</t>
  </si>
  <si>
    <t>Επένδυση βαθμίδας με λίθινες πλάκες</t>
  </si>
  <si>
    <t>12.01</t>
  </si>
  <si>
    <t>Βαθμίδες και πλατύσκαλα εκ ξυλείας δρυός</t>
  </si>
  <si>
    <t>12.02</t>
  </si>
  <si>
    <t>Ξύλινη επένδυση βαθμίδας πλήρης</t>
  </si>
  <si>
    <t>14.01</t>
  </si>
  <si>
    <t>Από γυψοσανίδες</t>
  </si>
  <si>
    <t>14.02</t>
  </si>
  <si>
    <t>Από πλάκες ορυκτών ινών σε μεταλλικό σκελετό</t>
  </si>
  <si>
    <t>14.03</t>
  </si>
  <si>
    <t>Επένδυση οροφής με λεπτοσανίδες πλήρης</t>
  </si>
  <si>
    <t>15.01</t>
  </si>
  <si>
    <t>Κεραμοσκεπή με φουρούσια εδραζόμενη σε πλακα σκυροδεμ.</t>
  </si>
  <si>
    <t>15.02</t>
  </si>
  <si>
    <t>Ξύλινη στέγη αυτοφερόμενη με κεραμίδια</t>
  </si>
  <si>
    <t>15.03</t>
  </si>
  <si>
    <t>Επικεράμωση πλάκας σκυροδέματος</t>
  </si>
  <si>
    <t>15.04</t>
  </si>
  <si>
    <t>Υδρορροές (λούκια) οριζόντια και κατακόρυφα</t>
  </si>
  <si>
    <t>16.01</t>
  </si>
  <si>
    <t>Από οπλισμένο σκυρόδεμα</t>
  </si>
  <si>
    <t>16.02</t>
  </si>
  <si>
    <t>Από δρομική πλινθοδομή</t>
  </si>
  <si>
    <t>16.03</t>
  </si>
  <si>
    <t>Από κιγκλίδωμα σιδερένιο</t>
  </si>
  <si>
    <t>16.04</t>
  </si>
  <si>
    <t>Από κιγκλίδωμα αλουμινίου</t>
  </si>
  <si>
    <t>16.05</t>
  </si>
  <si>
    <t>Από κιγκλίδωμα ξύλινο</t>
  </si>
  <si>
    <t>17.01</t>
  </si>
  <si>
    <t>Υδροχρωματισμοί με  τσίγκο και κόλλα</t>
  </si>
  <si>
    <t>17.02</t>
  </si>
  <si>
    <t>Πλαστικά επί τοίχου</t>
  </si>
  <si>
    <t>17.03</t>
  </si>
  <si>
    <t>Πλαστικά σπατουλαριστά</t>
  </si>
  <si>
    <t>17.04</t>
  </si>
  <si>
    <t>Τσιμεντοχρώματα</t>
  </si>
  <si>
    <t>17.05</t>
  </si>
  <si>
    <t>Ντουκοχρώματα</t>
  </si>
  <si>
    <t>17.06</t>
  </si>
  <si>
    <t xml:space="preserve">Βερνικοχρωματισμός ξύλινων επιφανειών </t>
  </si>
  <si>
    <t>17.07</t>
  </si>
  <si>
    <t>Ακρυλικά ρελιέφ</t>
  </si>
  <si>
    <t>17.08</t>
  </si>
  <si>
    <t>Ριπουλίνες κοινές</t>
  </si>
  <si>
    <t>18.01</t>
  </si>
  <si>
    <t>Τζάκι απλό</t>
  </si>
  <si>
    <t>18.02</t>
  </si>
  <si>
    <t>Τζάκι με καπνοδόχο (κτιστό)</t>
  </si>
  <si>
    <t>18.03</t>
  </si>
  <si>
    <t xml:space="preserve">Συντήρηση-αποκατάσταση τοιχογραφιών </t>
  </si>
  <si>
    <t>19.01</t>
  </si>
  <si>
    <t>Πλήρες σετ λουτρού</t>
  </si>
  <si>
    <t>19.02</t>
  </si>
  <si>
    <t>Σετ WC</t>
  </si>
  <si>
    <t>19.03</t>
  </si>
  <si>
    <t>Πλήρες σετ κουζίνας</t>
  </si>
  <si>
    <t>20.01</t>
  </si>
  <si>
    <t>Υδρευση-αποχέτευση κουζίνας λουτρού-wc. (Σωληνώσεις)</t>
  </si>
  <si>
    <t>20.02</t>
  </si>
  <si>
    <t>Υδρευση-αποχέτευση κουζίνας λουτρού-wc (Συνδέσεις)</t>
  </si>
  <si>
    <t>21.01</t>
  </si>
  <si>
    <t>Κεντρική θέρμανση (Σωληνώσεις)</t>
  </si>
  <si>
    <t>21.02</t>
  </si>
  <si>
    <t>Κεντρική θέρμανση (Συνδέσεις, σώματα ,καυστήρας,λεβητας)</t>
  </si>
  <si>
    <t>21.03</t>
  </si>
  <si>
    <t>Θέρμανση- Ψύξη</t>
  </si>
  <si>
    <t>23.01</t>
  </si>
  <si>
    <t>Κατοικίας (Σωληνώσεις)</t>
  </si>
  <si>
    <t>23.02</t>
  </si>
  <si>
    <t>Κατοικίας (καλωδιώσεις,ρευματολήπτες)</t>
  </si>
  <si>
    <t>23.03</t>
  </si>
  <si>
    <t>Καταστήματος (Σωληνώσεις)</t>
  </si>
  <si>
    <t>23.04</t>
  </si>
  <si>
    <t>Καταστήματος (καλωδιώσεις ρευματολήπτες)</t>
  </si>
  <si>
    <t>24.01</t>
  </si>
  <si>
    <t>Ανελκυστήρας μεχρι 4 στάσεις</t>
  </si>
  <si>
    <t>24.02</t>
  </si>
  <si>
    <t>Προσαύξηση ανά στάση πέραν των 4ων</t>
  </si>
  <si>
    <t>/στάση</t>
  </si>
  <si>
    <t>25.01</t>
  </si>
  <si>
    <t>Ηλιακός συλλέκτης</t>
  </si>
  <si>
    <t>26.01</t>
  </si>
  <si>
    <t>Μεταλλικός σκελετός</t>
  </si>
  <si>
    <t>κιλ</t>
  </si>
  <si>
    <t>26.02</t>
  </si>
  <si>
    <t xml:space="preserve">Πάνελ με μόνωση πλαγιοκάλυψης </t>
  </si>
  <si>
    <t>26.03</t>
  </si>
  <si>
    <t>Υδρορροή (μεταλ. Κατασκ.)</t>
  </si>
  <si>
    <t>26.04</t>
  </si>
  <si>
    <t>Πάνελ με μόνωση έως 5cm</t>
  </si>
  <si>
    <t>26.05</t>
  </si>
  <si>
    <t>Πάνελ με μόνωση (ψυγείου)</t>
  </si>
  <si>
    <t>27.01</t>
  </si>
  <si>
    <t xml:space="preserve">Ασφαλιστικές Εισφορές ΙΚΑ </t>
  </si>
  <si>
    <t>ΤΙΜΗ ΜΟΝΑΔΑΣ</t>
  </si>
  <si>
    <t>ΜΕΓΙΣΤΗ ΤΙΜΗ ΜΟΝΑΔΑΣ</t>
  </si>
  <si>
    <t>ΦΠΑ</t>
  </si>
  <si>
    <t>ΠΟΣΟ</t>
  </si>
  <si>
    <t>ΣΥΝΟΛΟ</t>
  </si>
  <si>
    <t>ΠΟΣΟΤΗΤΑ</t>
  </si>
  <si>
    <r>
      <t>μ</t>
    </r>
    <r>
      <rPr>
        <vertAlign val="superscript"/>
        <sz val="8"/>
        <rFont val="Verdana"/>
        <family val="2"/>
        <charset val="161"/>
      </rPr>
      <t>2</t>
    </r>
  </si>
  <si>
    <r>
      <t>μ</t>
    </r>
    <r>
      <rPr>
        <vertAlign val="superscript"/>
        <sz val="8"/>
        <rFont val="Verdana"/>
        <family val="2"/>
        <charset val="161"/>
      </rPr>
      <t>3</t>
    </r>
  </si>
  <si>
    <r>
      <t>μ</t>
    </r>
    <r>
      <rPr>
        <vertAlign val="superscript"/>
        <sz val="8"/>
        <rFont val="Verdana"/>
        <family val="2"/>
        <charset val="161"/>
      </rPr>
      <t>2</t>
    </r>
    <r>
      <rPr>
        <sz val="8"/>
        <rFont val="Verdana"/>
        <family val="2"/>
        <charset val="161"/>
      </rPr>
      <t xml:space="preserve"> οψης</t>
    </r>
  </si>
  <si>
    <r>
      <t>μ</t>
    </r>
    <r>
      <rPr>
        <vertAlign val="superscript"/>
        <sz val="8"/>
        <rFont val="Verdana"/>
        <family val="2"/>
        <charset val="161"/>
      </rPr>
      <t>2</t>
    </r>
    <r>
      <rPr>
        <sz val="8"/>
        <rFont val="Verdana"/>
        <family val="2"/>
        <charset val="161"/>
      </rPr>
      <t>/κατ</t>
    </r>
  </si>
  <si>
    <t>ΕΡΓΑ ΥΠΟΔΟΜΗΣ</t>
  </si>
  <si>
    <t>ΠΕΡΙΒΑΛΛΩΝ ΧΩΡΟΣ</t>
  </si>
  <si>
    <t>ΧΩΜΑΤΟΥΡΓΙΚΑ</t>
  </si>
  <si>
    <t>ΣΚΥΡΟΔΕΜΑΤΑ</t>
  </si>
  <si>
    <t>ΤΟΙΧΟΠΟΙΪΕΣ</t>
  </si>
  <si>
    <t>ΕΠΙΧΡΗΣΜΑΤΑ</t>
  </si>
  <si>
    <t>ΕΠΕΝΔΥΣΕΙΣ ΤΟΙΧΩΝ</t>
  </si>
  <si>
    <t>ΣΤΡΩΣΕΙΣ   ΔΑΠΕΔΩΝ</t>
  </si>
  <si>
    <t>ΝΤΟΥΛΑΠΕΣ</t>
  </si>
  <si>
    <t>ΜΟΝΩΣΕΙΣ ΣΤΕΓΑΝΩΣΕΙΣ</t>
  </si>
  <si>
    <t>ΜΑΡΜΑΡΙΚΑ</t>
  </si>
  <si>
    <t>ΚΛΙΜΑΚΕΣ</t>
  </si>
  <si>
    <t>ΨΕΥΔΟΡΟΦΕΣ</t>
  </si>
  <si>
    <t>ΕΠΙΚΑΛΥΨΕΙΣ</t>
  </si>
  <si>
    <t>ΣΤΗΘΑΙΑ</t>
  </si>
  <si>
    <t>ΧΡΩΜΑΤΙΣΜΟΙ</t>
  </si>
  <si>
    <t>ΔΙΑΦΟΡΕΣ ΟΙΚΟΔ/ΚΕΣ ΕΡΓΑΣΙΕΣ</t>
  </si>
  <si>
    <t>ΕΙΔΗ ΥΓΙΕΙΝΗΣ</t>
  </si>
  <si>
    <t>ΥΔΡΑΥΛΙΚΕΣ ΕΓΚΑΤΑΣΤΑΣΕΙΣ</t>
  </si>
  <si>
    <t>ΘΕΡΜΑΝΣΗ ΚΛΙΜΑΤΙΣΜΟΣ</t>
  </si>
  <si>
    <t>ΗΛΕΚΤΡΙΚΕΣ ΕΓΚΑΤΑΣΤΣΕΙΣ</t>
  </si>
  <si>
    <t xml:space="preserve"> ΑΝΕΛΚΥΣΤΗΡΕΣ</t>
  </si>
  <si>
    <t>ΔΙΑΦ. Η/Μ ΕΡΓΑΣΙΕΣ</t>
  </si>
  <si>
    <t>ΜΕΤΑΛΛΙΚΗ  ΚΑΤΑΣΚΕΥΗ</t>
  </si>
  <si>
    <t xml:space="preserve"> ΕΙΣΦΟΡΕΣ ΙΚΑ</t>
  </si>
  <si>
    <t>ΚΟΥΦΩΜΑΤΑ</t>
  </si>
  <si>
    <t>ΠΑΡΑΡΤΗΜΑ Ι_2.2_ΑΝΑΛΥΤΙΚΟΣ ΠΡΟΫΠΟΛΟΓΙΣΜΟΣ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</si>
</sst>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name val="HellasArial"/>
      <charset val="161"/>
    </font>
    <font>
      <sz val="10"/>
      <name val="Arial"/>
      <family val="2"/>
      <charset val="161"/>
    </font>
    <font>
      <b/>
      <sz val="8"/>
      <name val="Verdana"/>
      <family val="2"/>
      <charset val="161"/>
    </font>
    <font>
      <sz val="8"/>
      <name val="Verdana"/>
      <family val="2"/>
      <charset val="161"/>
    </font>
    <font>
      <b/>
      <sz val="8"/>
      <color rgb="FF000000"/>
      <name val="Verdana"/>
      <family val="2"/>
      <charset val="161"/>
    </font>
    <font>
      <b/>
      <sz val="8"/>
      <color rgb="FF00000A"/>
      <name val="Verdana"/>
      <family val="2"/>
      <charset val="161"/>
    </font>
    <font>
      <sz val="8"/>
      <color theme="1"/>
      <name val="Verdana"/>
      <family val="2"/>
      <charset val="161"/>
    </font>
    <font>
      <b/>
      <sz val="8"/>
      <color theme="1"/>
      <name val="Verdana"/>
      <family val="2"/>
      <charset val="161"/>
    </font>
    <font>
      <sz val="8"/>
      <color rgb="FF00000A"/>
      <name val="Verdana"/>
      <family val="2"/>
      <charset val="161"/>
    </font>
    <font>
      <vertAlign val="superscript"/>
      <sz val="8"/>
      <name val="Verdana"/>
      <family val="2"/>
      <charset val="161"/>
    </font>
    <font>
      <b/>
      <sz val="12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78">
    <xf numFmtId="0" fontId="0" fillId="0" borderId="0" xfId="0"/>
    <xf numFmtId="0" fontId="5" fillId="0" borderId="0" xfId="2" applyFont="1"/>
    <xf numFmtId="0" fontId="5" fillId="0" borderId="0" xfId="2" applyFont="1" applyAlignment="1">
      <alignment vertical="center"/>
    </xf>
    <xf numFmtId="0" fontId="5" fillId="0" borderId="0" xfId="2" applyFont="1" applyAlignment="1">
      <alignment vertical="center" textRotation="90"/>
    </xf>
    <xf numFmtId="4" fontId="5" fillId="0" borderId="0" xfId="2" applyNumberFormat="1" applyFont="1"/>
    <xf numFmtId="4" fontId="7" fillId="6" borderId="1" xfId="2" applyNumberFormat="1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4" fontId="10" fillId="0" borderId="1" xfId="2" applyNumberFormat="1" applyFont="1" applyBorder="1" applyAlignment="1">
      <alignment horizontal="center" vertical="center" wrapText="1"/>
    </xf>
    <xf numFmtId="4" fontId="5" fillId="0" borderId="1" xfId="2" applyNumberFormat="1" applyFont="1" applyBorder="1" applyAlignment="1">
      <alignment vertical="center"/>
    </xf>
    <xf numFmtId="0" fontId="4" fillId="0" borderId="1" xfId="2" applyFont="1" applyBorder="1" applyAlignment="1">
      <alignment horizontal="center" vertical="center" wrapText="1"/>
    </xf>
    <xf numFmtId="0" fontId="5" fillId="0" borderId="0" xfId="2" applyFont="1" applyAlignment="1">
      <alignment horizontal="left"/>
    </xf>
    <xf numFmtId="0" fontId="4" fillId="0" borderId="1" xfId="2" applyFont="1" applyBorder="1" applyAlignment="1">
      <alignment horizontal="right" vertical="center"/>
    </xf>
    <xf numFmtId="0" fontId="4" fillId="0" borderId="5" xfId="2" applyFont="1" applyBorder="1" applyAlignment="1">
      <alignment horizontal="right" vertical="center"/>
    </xf>
    <xf numFmtId="4" fontId="7" fillId="7" borderId="1" xfId="2" applyNumberFormat="1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/>
    </xf>
    <xf numFmtId="0" fontId="5" fillId="0" borderId="1" xfId="2" applyFont="1" applyBorder="1" applyAlignment="1">
      <alignment vertical="center"/>
    </xf>
    <xf numFmtId="0" fontId="4" fillId="3" borderId="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vertical="center"/>
    </xf>
    <xf numFmtId="0" fontId="4" fillId="9" borderId="1" xfId="2" applyFont="1" applyFill="1" applyBorder="1" applyAlignment="1">
      <alignment horizontal="center" vertical="center" wrapText="1"/>
    </xf>
    <xf numFmtId="0" fontId="5" fillId="9" borderId="1" xfId="2" applyFont="1" applyFill="1" applyBorder="1" applyAlignment="1">
      <alignment vertical="center"/>
    </xf>
    <xf numFmtId="0" fontId="4" fillId="4" borderId="1" xfId="2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 textRotation="90" wrapText="1"/>
    </xf>
    <xf numFmtId="0" fontId="7" fillId="0" borderId="1" xfId="2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1" xfId="2" applyFont="1" applyBorder="1" applyAlignment="1">
      <alignment horizontal="left" vertical="center" wrapText="1"/>
    </xf>
    <xf numFmtId="0" fontId="5" fillId="0" borderId="1" xfId="2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0" fontId="4" fillId="10" borderId="1" xfId="0" applyFont="1" applyFill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10" borderId="1" xfId="0" applyFont="1" applyFill="1" applyBorder="1" applyAlignment="1" applyProtection="1">
      <alignment vertical="center" wrapText="1"/>
      <protection locked="0"/>
    </xf>
    <xf numFmtId="4" fontId="5" fillId="0" borderId="1" xfId="0" applyNumberFormat="1" applyFont="1" applyBorder="1" applyAlignment="1" applyProtection="1">
      <alignment horizontal="center" vertical="center" wrapText="1"/>
      <protection locked="0"/>
    </xf>
    <xf numFmtId="4" fontId="4" fillId="10" borderId="1" xfId="0" applyNumberFormat="1" applyFont="1" applyFill="1" applyBorder="1" applyAlignment="1" applyProtection="1">
      <alignment vertical="center" wrapText="1"/>
      <protection locked="0"/>
    </xf>
    <xf numFmtId="0" fontId="4" fillId="10" borderId="11" xfId="0" applyFont="1" applyFill="1" applyBorder="1" applyAlignment="1" applyProtection="1">
      <alignment vertical="center" wrapText="1"/>
      <protection locked="0"/>
    </xf>
    <xf numFmtId="0" fontId="5" fillId="10" borderId="1" xfId="2" applyFont="1" applyFill="1" applyBorder="1" applyAlignment="1">
      <alignment vertical="center"/>
    </xf>
    <xf numFmtId="4" fontId="10" fillId="10" borderId="1" xfId="2" applyNumberFormat="1" applyFont="1" applyFill="1" applyBorder="1" applyAlignment="1">
      <alignment horizontal="center" vertical="center" wrapText="1"/>
    </xf>
    <xf numFmtId="4" fontId="5" fillId="10" borderId="1" xfId="2" applyNumberFormat="1" applyFont="1" applyFill="1" applyBorder="1" applyAlignment="1">
      <alignment vertical="center"/>
    </xf>
    <xf numFmtId="0" fontId="7" fillId="11" borderId="1" xfId="2" applyFont="1" applyFill="1" applyBorder="1" applyAlignment="1">
      <alignment horizontal="center" vertical="center" wrapText="1"/>
    </xf>
    <xf numFmtId="4" fontId="5" fillId="11" borderId="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12" fillId="0" borderId="0" xfId="2" applyFont="1" applyAlignment="1">
      <alignment horizontal="center" vertical="center"/>
    </xf>
    <xf numFmtId="0" fontId="8" fillId="5" borderId="7" xfId="0" applyFont="1" applyFill="1" applyBorder="1" applyAlignment="1">
      <alignment horizontal="center" vertical="center" textRotation="90" wrapText="1"/>
    </xf>
    <xf numFmtId="0" fontId="8" fillId="5" borderId="8" xfId="0" applyFont="1" applyFill="1" applyBorder="1" applyAlignment="1">
      <alignment horizontal="center" vertical="center" textRotation="90" wrapText="1"/>
    </xf>
    <xf numFmtId="0" fontId="8" fillId="5" borderId="9" xfId="0" applyFont="1" applyFill="1" applyBorder="1" applyAlignment="1">
      <alignment horizontal="center" vertical="center" textRotation="90" wrapText="1"/>
    </xf>
    <xf numFmtId="0" fontId="8" fillId="5" borderId="10" xfId="0" applyFont="1" applyFill="1" applyBorder="1" applyAlignment="1">
      <alignment horizontal="center" vertical="center" textRotation="90" wrapText="1"/>
    </xf>
    <xf numFmtId="0" fontId="10" fillId="0" borderId="14" xfId="2" applyFont="1" applyBorder="1" applyAlignment="1">
      <alignment horizontal="center" vertical="center" wrapText="1"/>
    </xf>
    <xf numFmtId="0" fontId="10" fillId="0" borderId="15" xfId="2" applyFont="1" applyBorder="1" applyAlignment="1">
      <alignment horizontal="center" vertical="center" wrapText="1"/>
    </xf>
    <xf numFmtId="0" fontId="4" fillId="7" borderId="1" xfId="2" applyFont="1" applyFill="1" applyBorder="1" applyAlignment="1">
      <alignment horizontal="right" vertical="center" wrapText="1"/>
    </xf>
    <xf numFmtId="0" fontId="5" fillId="0" borderId="0" xfId="2" applyFont="1" applyAlignment="1">
      <alignment horizontal="left"/>
    </xf>
    <xf numFmtId="0" fontId="9" fillId="6" borderId="1" xfId="0" applyFont="1" applyFill="1" applyBorder="1" applyAlignment="1">
      <alignment horizontal="right" vertical="center" wrapText="1"/>
    </xf>
    <xf numFmtId="0" fontId="8" fillId="5" borderId="1" xfId="0" applyFont="1" applyFill="1" applyBorder="1" applyAlignment="1">
      <alignment horizontal="center" vertical="center" textRotation="90" wrapText="1"/>
    </xf>
    <xf numFmtId="0" fontId="4" fillId="8" borderId="1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0" fontId="4" fillId="9" borderId="1" xfId="2" applyFont="1" applyFill="1" applyBorder="1" applyAlignment="1">
      <alignment horizontal="center" vertical="center"/>
    </xf>
    <xf numFmtId="0" fontId="4" fillId="4" borderId="1" xfId="2" applyFont="1" applyFill="1" applyBorder="1" applyAlignment="1">
      <alignment horizontal="center" vertical="center"/>
    </xf>
    <xf numFmtId="0" fontId="4" fillId="0" borderId="4" xfId="2" applyFont="1" applyBorder="1" applyAlignment="1">
      <alignment horizontal="right" vertical="center"/>
    </xf>
    <xf numFmtId="0" fontId="4" fillId="0" borderId="5" xfId="2" applyFont="1" applyBorder="1" applyAlignment="1">
      <alignment horizontal="right" vertical="center"/>
    </xf>
    <xf numFmtId="4" fontId="4" fillId="0" borderId="5" xfId="2" applyNumberFormat="1" applyFont="1" applyBorder="1" applyAlignment="1">
      <alignment horizontal="left" vertical="center" wrapText="1"/>
    </xf>
    <xf numFmtId="4" fontId="4" fillId="0" borderId="6" xfId="2" applyNumberFormat="1" applyFont="1" applyBorder="1" applyAlignment="1">
      <alignment horizontal="left" vertical="center" wrapText="1"/>
    </xf>
    <xf numFmtId="0" fontId="4" fillId="0" borderId="3" xfId="2" applyFont="1" applyBorder="1" applyAlignment="1">
      <alignment horizontal="right" vertical="center"/>
    </xf>
    <xf numFmtId="0" fontId="4" fillId="0" borderId="1" xfId="2" applyFont="1" applyBorder="1" applyAlignment="1">
      <alignment horizontal="right" vertical="center"/>
    </xf>
    <xf numFmtId="4" fontId="4" fillId="0" borderId="1" xfId="2" applyNumberFormat="1" applyFont="1" applyBorder="1" applyAlignment="1">
      <alignment horizontal="left" vertical="center" wrapText="1"/>
    </xf>
    <xf numFmtId="4" fontId="4" fillId="0" borderId="2" xfId="2" applyNumberFormat="1" applyFont="1" applyBorder="1" applyAlignment="1">
      <alignment horizontal="left" vertical="center" wrapText="1"/>
    </xf>
    <xf numFmtId="0" fontId="6" fillId="2" borderId="1" xfId="2" applyFont="1" applyFill="1" applyBorder="1" applyAlignment="1">
      <alignment horizontal="center" vertical="center"/>
    </xf>
    <xf numFmtId="0" fontId="4" fillId="0" borderId="14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6" fillId="2" borderId="14" xfId="2" applyFont="1" applyFill="1" applyBorder="1" applyAlignment="1">
      <alignment horizontal="center" vertical="center"/>
    </xf>
    <xf numFmtId="0" fontId="6" fillId="2" borderId="16" xfId="2" applyFont="1" applyFill="1" applyBorder="1" applyAlignment="1">
      <alignment horizontal="center" vertical="center"/>
    </xf>
    <xf numFmtId="0" fontId="6" fillId="2" borderId="15" xfId="2" applyFont="1" applyFill="1" applyBorder="1" applyAlignment="1">
      <alignment horizontal="center" vertical="center"/>
    </xf>
    <xf numFmtId="0" fontId="7" fillId="0" borderId="14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 wrapText="1"/>
    </xf>
  </cellXfs>
  <cellStyles count="4">
    <cellStyle name="Κανονικό" xfId="0" builtinId="0"/>
    <cellStyle name="Κανονικό 2" xfId="1" xr:uid="{00000000-0005-0000-0000-000002000000}"/>
    <cellStyle name="Κανονικό 3" xfId="2" xr:uid="{00000000-0005-0000-0000-000003000000}"/>
    <cellStyle name="Κανονικό 4" xfId="3" xr:uid="{00000000-0005-0000-0000-000004000000}"/>
  </cellStyles>
  <dxfs count="22">
    <dxf>
      <fill>
        <patternFill>
          <bgColor theme="8" tint="0.59996337778862885"/>
        </patternFill>
      </fill>
    </dxf>
    <dxf>
      <fill>
        <patternFill>
          <bgColor theme="9"/>
        </patternFill>
      </fill>
    </dxf>
    <dxf>
      <fill>
        <patternFill>
          <bgColor theme="8" tint="0.59996337778862885"/>
        </patternFill>
      </fill>
    </dxf>
    <dxf>
      <fill>
        <patternFill>
          <bgColor theme="9"/>
        </patternFill>
      </fill>
    </dxf>
    <dxf>
      <fill>
        <patternFill>
          <bgColor theme="8" tint="0.59996337778862885"/>
        </patternFill>
      </fill>
    </dxf>
    <dxf>
      <fill>
        <patternFill>
          <bgColor theme="9"/>
        </patternFill>
      </fill>
    </dxf>
    <dxf>
      <fill>
        <patternFill>
          <bgColor theme="8" tint="0.59996337778862885"/>
        </patternFill>
      </fill>
    </dxf>
    <dxf>
      <fill>
        <patternFill>
          <bgColor theme="9"/>
        </patternFill>
      </fill>
    </dxf>
    <dxf>
      <fill>
        <patternFill>
          <bgColor theme="8" tint="0.59996337778862885"/>
        </patternFill>
      </fill>
    </dxf>
    <dxf>
      <fill>
        <patternFill>
          <bgColor theme="9"/>
        </patternFill>
      </fill>
    </dxf>
    <dxf>
      <fill>
        <patternFill>
          <bgColor theme="8" tint="0.59996337778862885"/>
        </patternFill>
      </fill>
    </dxf>
    <dxf>
      <fill>
        <patternFill>
          <bgColor theme="9"/>
        </patternFill>
      </fill>
    </dxf>
    <dxf>
      <fill>
        <patternFill>
          <bgColor theme="8" tint="0.59996337778862885"/>
        </patternFill>
      </fill>
    </dxf>
    <dxf>
      <fill>
        <patternFill>
          <bgColor theme="9"/>
        </patternFill>
      </fill>
    </dxf>
    <dxf>
      <fill>
        <patternFill>
          <bgColor theme="8" tint="0.59996337778862885"/>
        </patternFill>
      </fill>
    </dxf>
    <dxf>
      <fill>
        <patternFill>
          <bgColor theme="9"/>
        </patternFill>
      </fill>
    </dxf>
    <dxf>
      <fill>
        <patternFill>
          <bgColor theme="8" tint="0.59996337778862885"/>
        </patternFill>
      </fill>
    </dxf>
    <dxf>
      <fill>
        <patternFill>
          <bgColor theme="9"/>
        </patternFill>
      </fill>
    </dxf>
    <dxf>
      <fill>
        <patternFill>
          <bgColor theme="8" tint="0.59996337778862885"/>
        </patternFill>
      </fill>
    </dxf>
    <dxf>
      <fill>
        <patternFill>
          <bgColor theme="9"/>
        </patternFill>
      </fill>
    </dxf>
    <dxf>
      <fill>
        <patternFill>
          <bgColor theme="8" tint="0.59996337778862885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235"/>
  <sheetViews>
    <sheetView tabSelected="1" view="pageBreakPreview" topLeftCell="A7" zoomScale="85" zoomScaleNormal="55" zoomScaleSheetLayoutView="85" workbookViewId="0">
      <selection activeCell="H14" sqref="H14:I14"/>
    </sheetView>
  </sheetViews>
  <sheetFormatPr defaultRowHeight="10.5"/>
  <cols>
    <col min="1" max="1" width="4.42578125" style="1" bestFit="1" customWidth="1"/>
    <col min="2" max="2" width="20.7109375" style="3" customWidth="1"/>
    <col min="3" max="3" width="14.42578125" style="3" customWidth="1"/>
    <col min="4" max="4" width="9.85546875" style="2" customWidth="1"/>
    <col min="5" max="5" width="39" style="11" customWidth="1"/>
    <col min="6" max="6" width="11.28515625" style="1" customWidth="1"/>
    <col min="7" max="7" width="10.5703125" style="1" customWidth="1"/>
    <col min="8" max="8" width="9.85546875" style="1" customWidth="1"/>
    <col min="9" max="9" width="10.42578125" style="4" customWidth="1"/>
    <col min="10" max="10" width="14.7109375" style="4" customWidth="1"/>
    <col min="11" max="11" width="9" style="4" customWidth="1"/>
    <col min="12" max="12" width="14.7109375" style="4" customWidth="1"/>
    <col min="13" max="13" width="3.28515625" style="1" customWidth="1"/>
    <col min="14" max="14" width="13.7109375" style="1" customWidth="1"/>
    <col min="15" max="15" width="13.28515625" style="1" customWidth="1"/>
    <col min="16" max="16" width="12.28515625" style="1" bestFit="1" customWidth="1"/>
    <col min="17" max="17" width="12.28515625" style="1" customWidth="1"/>
    <col min="18" max="19" width="13.85546875" style="1" customWidth="1"/>
    <col min="20" max="20" width="32.5703125" style="1" bestFit="1" customWidth="1"/>
    <col min="21" max="16384" width="9.140625" style="1"/>
  </cols>
  <sheetData>
    <row r="1" spans="1:20" ht="22.5" customHeight="1">
      <c r="A1" s="47" t="s">
        <v>383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ht="24.75" customHeight="1"/>
    <row r="3" spans="1:20" ht="17.25" customHeight="1">
      <c r="A3" s="62" t="s">
        <v>0</v>
      </c>
      <c r="B3" s="63"/>
      <c r="C3" s="63"/>
      <c r="D3" s="63"/>
      <c r="E3" s="63"/>
      <c r="F3" s="63"/>
      <c r="G3" s="63"/>
      <c r="H3" s="13"/>
      <c r="I3" s="64"/>
      <c r="J3" s="64"/>
      <c r="K3" s="64"/>
      <c r="L3" s="65"/>
    </row>
    <row r="4" spans="1:20" ht="16.5" customHeight="1">
      <c r="A4" s="66" t="s">
        <v>7</v>
      </c>
      <c r="B4" s="67"/>
      <c r="C4" s="67"/>
      <c r="D4" s="67"/>
      <c r="E4" s="67"/>
      <c r="F4" s="67"/>
      <c r="G4" s="67"/>
      <c r="H4" s="12"/>
      <c r="I4" s="68"/>
      <c r="J4" s="68"/>
      <c r="K4" s="68"/>
      <c r="L4" s="69"/>
    </row>
    <row r="5" spans="1:20" ht="18" customHeight="1">
      <c r="A5" s="66" t="s">
        <v>6</v>
      </c>
      <c r="B5" s="67"/>
      <c r="C5" s="67"/>
      <c r="D5" s="67"/>
      <c r="E5" s="67"/>
      <c r="F5" s="67"/>
      <c r="G5" s="67"/>
      <c r="H5" s="12"/>
      <c r="I5" s="68"/>
      <c r="J5" s="68"/>
      <c r="K5" s="68"/>
      <c r="L5" s="69"/>
    </row>
    <row r="6" spans="1:20" ht="21.75" customHeight="1">
      <c r="A6" s="66" t="s">
        <v>5</v>
      </c>
      <c r="B6" s="67"/>
      <c r="C6" s="67"/>
      <c r="D6" s="67"/>
      <c r="E6" s="67"/>
      <c r="F6" s="67"/>
      <c r="G6" s="67"/>
      <c r="H6" s="12"/>
      <c r="I6" s="68"/>
      <c r="J6" s="68"/>
      <c r="K6" s="68"/>
      <c r="L6" s="69"/>
    </row>
    <row r="7" spans="1:20" ht="19.5" customHeight="1"/>
    <row r="9" spans="1:20" ht="12.75" customHeight="1"/>
    <row r="10" spans="1:20" ht="15" customHeight="1">
      <c r="A10" s="70" t="s">
        <v>9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N10" s="58" t="s">
        <v>33</v>
      </c>
      <c r="O10" s="58"/>
      <c r="P10" s="58"/>
      <c r="Q10" s="58"/>
      <c r="R10" s="58"/>
      <c r="S10" s="58"/>
      <c r="T10" s="58"/>
    </row>
    <row r="11" spans="1:20" ht="21">
      <c r="A11" s="73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  <c r="N11" s="59" t="s">
        <v>34</v>
      </c>
      <c r="O11" s="59"/>
      <c r="P11" s="60" t="s">
        <v>35</v>
      </c>
      <c r="Q11" s="60"/>
      <c r="R11" s="61" t="s">
        <v>36</v>
      </c>
      <c r="S11" s="61"/>
      <c r="T11" s="10" t="s">
        <v>37</v>
      </c>
    </row>
    <row r="12" spans="1:20" s="25" customFormat="1" ht="35.25" customHeight="1">
      <c r="A12" s="10" t="s">
        <v>4</v>
      </c>
      <c r="B12" s="71" t="s">
        <v>3</v>
      </c>
      <c r="C12" s="72"/>
      <c r="D12" s="10" t="s">
        <v>32</v>
      </c>
      <c r="E12" s="27" t="s">
        <v>2</v>
      </c>
      <c r="F12" s="10" t="s">
        <v>8</v>
      </c>
      <c r="G12" s="10" t="s">
        <v>352</v>
      </c>
      <c r="H12" s="76" t="s">
        <v>347</v>
      </c>
      <c r="I12" s="77"/>
      <c r="J12" s="24" t="s">
        <v>350</v>
      </c>
      <c r="K12" s="24" t="s">
        <v>349</v>
      </c>
      <c r="L12" s="24" t="s">
        <v>351</v>
      </c>
      <c r="N12" s="17" t="s">
        <v>38</v>
      </c>
      <c r="O12" s="17" t="s">
        <v>39</v>
      </c>
      <c r="P12" s="19" t="s">
        <v>38</v>
      </c>
      <c r="Q12" s="19" t="s">
        <v>39</v>
      </c>
      <c r="R12" s="21" t="s">
        <v>38</v>
      </c>
      <c r="S12" s="21" t="s">
        <v>39</v>
      </c>
      <c r="T12" s="15"/>
    </row>
    <row r="13" spans="1:20" s="2" customFormat="1" ht="46.5" customHeight="1">
      <c r="A13" s="6"/>
      <c r="B13" s="48" t="s">
        <v>10</v>
      </c>
      <c r="C13" s="49"/>
      <c r="D13" s="26"/>
      <c r="E13" s="28"/>
      <c r="F13" s="6"/>
      <c r="G13" s="7"/>
      <c r="H13" s="52"/>
      <c r="I13" s="53"/>
      <c r="J13" s="8">
        <f>ROUND(G13*I13,2)</f>
        <v>0</v>
      </c>
      <c r="K13" s="9">
        <f>ROUND(J13*0.24,2)</f>
        <v>0</v>
      </c>
      <c r="L13" s="8">
        <f>J13+K13</f>
        <v>0</v>
      </c>
      <c r="N13" s="18"/>
      <c r="O13" s="18"/>
      <c r="P13" s="20"/>
      <c r="Q13" s="20"/>
      <c r="R13" s="22"/>
      <c r="S13" s="22"/>
      <c r="T13" s="16"/>
    </row>
    <row r="14" spans="1:20" s="2" customFormat="1" ht="37.5" customHeight="1">
      <c r="A14" s="6"/>
      <c r="B14" s="50"/>
      <c r="C14" s="51"/>
      <c r="D14" s="26"/>
      <c r="E14" s="28"/>
      <c r="F14" s="6"/>
      <c r="G14" s="7"/>
      <c r="H14" s="52"/>
      <c r="I14" s="53"/>
      <c r="J14" s="8">
        <f>ROUND(G14*I14,2)</f>
        <v>0</v>
      </c>
      <c r="K14" s="9">
        <f>ROUND(J14*0.24,2)</f>
        <v>0</v>
      </c>
      <c r="L14" s="8">
        <f>J14+K14</f>
        <v>0</v>
      </c>
      <c r="N14" s="18"/>
      <c r="O14" s="18"/>
      <c r="P14" s="20"/>
      <c r="Q14" s="20"/>
      <c r="R14" s="22"/>
      <c r="S14" s="22"/>
      <c r="T14" s="16"/>
    </row>
    <row r="15" spans="1:20" s="2" customFormat="1" ht="42" customHeight="1">
      <c r="A15" s="56" t="str">
        <f>CONCATENATE("Σύνολο ",B13)</f>
        <v>Σύνολο 1 - Αγορά (συμπεριλαμβανομένης της μεταφοράς και εγκατάστασης) εξοπλισμού και εξοπλισμού εργαστηρίων απαραίτητου για την λειτουργία της επένδυσης // 19.2_ΙΔ_001.1</v>
      </c>
      <c r="B15" s="56"/>
      <c r="C15" s="56"/>
      <c r="D15" s="56"/>
      <c r="E15" s="56"/>
      <c r="F15" s="56"/>
      <c r="G15" s="56"/>
      <c r="H15" s="56"/>
      <c r="I15" s="56"/>
      <c r="J15" s="5">
        <f>SUM(J13:J14)</f>
        <v>0</v>
      </c>
      <c r="K15" s="5">
        <f t="shared" ref="K15:L15" si="0">SUM(K13:K14)</f>
        <v>0</v>
      </c>
      <c r="L15" s="5">
        <f t="shared" si="0"/>
        <v>0</v>
      </c>
      <c r="N15" s="18"/>
      <c r="O15" s="18"/>
      <c r="P15" s="20"/>
      <c r="Q15" s="20"/>
      <c r="R15" s="22"/>
      <c r="S15" s="22"/>
      <c r="T15" s="16"/>
    </row>
    <row r="16" spans="1:20" s="2" customFormat="1" ht="21" customHeight="1">
      <c r="A16" s="6"/>
      <c r="B16" s="48" t="s">
        <v>11</v>
      </c>
      <c r="C16" s="49"/>
      <c r="D16" s="26"/>
      <c r="E16" s="28"/>
      <c r="F16" s="6"/>
      <c r="G16" s="7"/>
      <c r="H16" s="52"/>
      <c r="I16" s="53"/>
      <c r="J16" s="8">
        <f>ROUND(G16*I16,2)</f>
        <v>0</v>
      </c>
      <c r="K16" s="9">
        <f>ROUND(J16*0.24,2)</f>
        <v>0</v>
      </c>
      <c r="L16" s="8">
        <f>J16+K16</f>
        <v>0</v>
      </c>
      <c r="N16" s="18"/>
      <c r="O16" s="18"/>
      <c r="P16" s="20"/>
      <c r="Q16" s="20"/>
      <c r="R16" s="22"/>
      <c r="S16" s="22"/>
      <c r="T16" s="16"/>
    </row>
    <row r="17" spans="1:20" s="2" customFormat="1" ht="16.5" customHeight="1">
      <c r="A17" s="6"/>
      <c r="B17" s="50"/>
      <c r="C17" s="51"/>
      <c r="D17" s="26"/>
      <c r="E17" s="28"/>
      <c r="F17" s="6"/>
      <c r="G17" s="7"/>
      <c r="H17" s="52"/>
      <c r="I17" s="53"/>
      <c r="J17" s="8">
        <f>ROUND(G17*I17,2)</f>
        <v>0</v>
      </c>
      <c r="K17" s="9">
        <f>ROUND(J17*0.24,2)</f>
        <v>0</v>
      </c>
      <c r="L17" s="8">
        <f>J17+K17</f>
        <v>0</v>
      </c>
      <c r="N17" s="18"/>
      <c r="O17" s="18"/>
      <c r="P17" s="20"/>
      <c r="Q17" s="20"/>
      <c r="R17" s="22"/>
      <c r="S17" s="22"/>
      <c r="T17" s="16"/>
    </row>
    <row r="18" spans="1:20" s="2" customFormat="1" ht="17.25" customHeight="1">
      <c r="A18" s="56" t="str">
        <f>CONCATENATE("Σύνολο ",B16)</f>
        <v>Σύνολο 2 - Αγορά καινούργιων οχημάτων // 19.2_ΙΔ_002.1</v>
      </c>
      <c r="B18" s="56"/>
      <c r="C18" s="56"/>
      <c r="D18" s="56"/>
      <c r="E18" s="56"/>
      <c r="F18" s="56"/>
      <c r="G18" s="56"/>
      <c r="H18" s="56"/>
      <c r="I18" s="56"/>
      <c r="J18" s="5">
        <f>SUM(J16:J17)</f>
        <v>0</v>
      </c>
      <c r="K18" s="5">
        <f t="shared" ref="K18" si="1">SUM(K16:K17)</f>
        <v>0</v>
      </c>
      <c r="L18" s="5">
        <f t="shared" ref="L18" si="2">SUM(L16:L17)</f>
        <v>0</v>
      </c>
      <c r="N18" s="18"/>
      <c r="O18" s="18"/>
      <c r="P18" s="20"/>
      <c r="Q18" s="20"/>
      <c r="R18" s="22"/>
      <c r="S18" s="22"/>
      <c r="T18" s="16"/>
    </row>
    <row r="19" spans="1:20" s="2" customFormat="1" ht="27" customHeight="1">
      <c r="A19" s="6"/>
      <c r="B19" s="48" t="s">
        <v>12</v>
      </c>
      <c r="C19" s="49"/>
      <c r="D19" s="26"/>
      <c r="E19" s="28"/>
      <c r="F19" s="6"/>
      <c r="G19" s="7"/>
      <c r="H19" s="52"/>
      <c r="I19" s="53"/>
      <c r="J19" s="8">
        <f>ROUND(G19*I19,2)</f>
        <v>0</v>
      </c>
      <c r="K19" s="9">
        <f>ROUND(J19*0.24,2)</f>
        <v>0</v>
      </c>
      <c r="L19" s="8">
        <f>J19+K19</f>
        <v>0</v>
      </c>
      <c r="N19" s="18"/>
      <c r="O19" s="18"/>
      <c r="P19" s="20"/>
      <c r="Q19" s="20"/>
      <c r="R19" s="22"/>
      <c r="S19" s="22"/>
      <c r="T19" s="16"/>
    </row>
    <row r="20" spans="1:20" s="2" customFormat="1" ht="20.25" customHeight="1">
      <c r="A20" s="6"/>
      <c r="B20" s="50"/>
      <c r="C20" s="51"/>
      <c r="D20" s="26"/>
      <c r="E20" s="28"/>
      <c r="F20" s="6"/>
      <c r="G20" s="7"/>
      <c r="H20" s="52"/>
      <c r="I20" s="53"/>
      <c r="J20" s="8">
        <f>ROUND(G20*I20,2)</f>
        <v>0</v>
      </c>
      <c r="K20" s="9">
        <f>ROUND(J20*0.24,2)</f>
        <v>0</v>
      </c>
      <c r="L20" s="8">
        <f>J20+K20</f>
        <v>0</v>
      </c>
      <c r="N20" s="18"/>
      <c r="O20" s="18"/>
      <c r="P20" s="20"/>
      <c r="Q20" s="20"/>
      <c r="R20" s="22"/>
      <c r="S20" s="22"/>
      <c r="T20" s="16"/>
    </row>
    <row r="21" spans="1:20" s="2" customFormat="1" ht="22.35" customHeight="1">
      <c r="A21" s="56" t="str">
        <f>CONCATENATE("Σύνολο ",B19)</f>
        <v>Σύνολο 3 - Αγορά οχημάτων ειδικού τύπου // 19.2_ΙΔ_003.1</v>
      </c>
      <c r="B21" s="56"/>
      <c r="C21" s="56"/>
      <c r="D21" s="56"/>
      <c r="E21" s="56"/>
      <c r="F21" s="56"/>
      <c r="G21" s="56"/>
      <c r="H21" s="56"/>
      <c r="I21" s="56"/>
      <c r="J21" s="5">
        <f>SUM(J19:J20)</f>
        <v>0</v>
      </c>
      <c r="K21" s="5">
        <f t="shared" ref="K21" si="3">SUM(K19:K20)</f>
        <v>0</v>
      </c>
      <c r="L21" s="5">
        <f t="shared" ref="L21" si="4">SUM(L19:L20)</f>
        <v>0</v>
      </c>
      <c r="N21" s="18"/>
      <c r="O21" s="18"/>
      <c r="P21" s="20"/>
      <c r="Q21" s="20"/>
      <c r="R21" s="22"/>
      <c r="S21" s="22"/>
      <c r="T21" s="16"/>
    </row>
    <row r="22" spans="1:20" s="2" customFormat="1" ht="24" customHeight="1">
      <c r="A22" s="6"/>
      <c r="B22" s="48" t="s">
        <v>13</v>
      </c>
      <c r="C22" s="49"/>
      <c r="D22" s="26"/>
      <c r="E22" s="28"/>
      <c r="F22" s="6"/>
      <c r="G22" s="7"/>
      <c r="H22" s="52"/>
      <c r="I22" s="53"/>
      <c r="J22" s="8">
        <f>ROUND(G22*I22,2)</f>
        <v>0</v>
      </c>
      <c r="K22" s="9">
        <f>ROUND(J22*0.24,2)</f>
        <v>0</v>
      </c>
      <c r="L22" s="8">
        <f>J22+K22</f>
        <v>0</v>
      </c>
      <c r="N22" s="18"/>
      <c r="O22" s="18"/>
      <c r="P22" s="20"/>
      <c r="Q22" s="20"/>
      <c r="R22" s="22"/>
      <c r="S22" s="22"/>
      <c r="T22" s="16"/>
    </row>
    <row r="23" spans="1:20" s="2" customFormat="1" ht="24.75" customHeight="1">
      <c r="A23" s="6"/>
      <c r="B23" s="50"/>
      <c r="C23" s="51"/>
      <c r="D23" s="26"/>
      <c r="E23" s="28"/>
      <c r="F23" s="6"/>
      <c r="G23" s="7"/>
      <c r="H23" s="52"/>
      <c r="I23" s="53"/>
      <c r="J23" s="8">
        <f>ROUND(G23*I23,2)</f>
        <v>0</v>
      </c>
      <c r="K23" s="9">
        <f>ROUND(J23*0.24,2)</f>
        <v>0</v>
      </c>
      <c r="L23" s="8">
        <f>J23+K23</f>
        <v>0</v>
      </c>
      <c r="N23" s="18"/>
      <c r="O23" s="18"/>
      <c r="P23" s="20"/>
      <c r="Q23" s="20"/>
      <c r="R23" s="22"/>
      <c r="S23" s="22"/>
      <c r="T23" s="16"/>
    </row>
    <row r="24" spans="1:20" s="2" customFormat="1" ht="22.35" customHeight="1">
      <c r="A24" s="56" t="str">
        <f>CONCATENATE("Σύνολο ",B22)</f>
        <v>Σύνολο 6 - Απόκτηση διπλωμάτων ευρεσιτεχνίας // 19.2_ΙΔ_006.1</v>
      </c>
      <c r="B24" s="56"/>
      <c r="C24" s="56"/>
      <c r="D24" s="56"/>
      <c r="E24" s="56"/>
      <c r="F24" s="56"/>
      <c r="G24" s="56"/>
      <c r="H24" s="56"/>
      <c r="I24" s="56"/>
      <c r="J24" s="5">
        <f>SUM(J22:J23)</f>
        <v>0</v>
      </c>
      <c r="K24" s="5">
        <f t="shared" ref="K24" si="5">SUM(K22:K23)</f>
        <v>0</v>
      </c>
      <c r="L24" s="5">
        <f t="shared" ref="L24" si="6">SUM(L22:L23)</f>
        <v>0</v>
      </c>
      <c r="N24" s="18"/>
      <c r="O24" s="18"/>
      <c r="P24" s="20"/>
      <c r="Q24" s="20"/>
      <c r="R24" s="22"/>
      <c r="S24" s="22"/>
      <c r="T24" s="16"/>
    </row>
    <row r="25" spans="1:20" s="2" customFormat="1" ht="32.25" customHeight="1">
      <c r="A25" s="6"/>
      <c r="B25" s="48" t="s">
        <v>14</v>
      </c>
      <c r="C25" s="49"/>
      <c r="D25" s="26"/>
      <c r="E25" s="28"/>
      <c r="F25" s="6"/>
      <c r="G25" s="7"/>
      <c r="H25" s="52"/>
      <c r="I25" s="53"/>
      <c r="J25" s="8">
        <f>ROUND(G25*I25,2)</f>
        <v>0</v>
      </c>
      <c r="K25" s="9">
        <f>ROUND(J25*0.24,2)</f>
        <v>0</v>
      </c>
      <c r="L25" s="8">
        <f>J25+K25</f>
        <v>0</v>
      </c>
      <c r="N25" s="18"/>
      <c r="O25" s="18"/>
      <c r="P25" s="20"/>
      <c r="Q25" s="20"/>
      <c r="R25" s="22"/>
      <c r="S25" s="22"/>
      <c r="T25" s="16"/>
    </row>
    <row r="26" spans="1:20" s="2" customFormat="1" ht="32.25" customHeight="1">
      <c r="A26" s="6"/>
      <c r="B26" s="50"/>
      <c r="C26" s="51"/>
      <c r="D26" s="26"/>
      <c r="E26" s="28"/>
      <c r="F26" s="6"/>
      <c r="G26" s="7"/>
      <c r="H26" s="52"/>
      <c r="I26" s="53"/>
      <c r="J26" s="8">
        <f>ROUND(G26*I26,2)</f>
        <v>0</v>
      </c>
      <c r="K26" s="9">
        <f>ROUND(J26*0.24,2)</f>
        <v>0</v>
      </c>
      <c r="L26" s="8">
        <f>J26+K26</f>
        <v>0</v>
      </c>
      <c r="N26" s="18"/>
      <c r="O26" s="18"/>
      <c r="P26" s="20"/>
      <c r="Q26" s="20"/>
      <c r="R26" s="22"/>
      <c r="S26" s="22"/>
      <c r="T26" s="16"/>
    </row>
    <row r="27" spans="1:20" s="2" customFormat="1" ht="22.35" customHeight="1">
      <c r="A27" s="56" t="str">
        <f>CONCATENATE("Σύνολο ",B25)</f>
        <v>Σύνολο 7 - Απόκτηση πιστοποιητικών διασφάλισης ποιότητας // 19.2_ΙΔ_007.1</v>
      </c>
      <c r="B27" s="56"/>
      <c r="C27" s="56"/>
      <c r="D27" s="56"/>
      <c r="E27" s="56"/>
      <c r="F27" s="56"/>
      <c r="G27" s="56"/>
      <c r="H27" s="56"/>
      <c r="I27" s="56"/>
      <c r="J27" s="5">
        <f>SUM(J25:J26)</f>
        <v>0</v>
      </c>
      <c r="K27" s="5">
        <f t="shared" ref="K27" si="7">SUM(K25:K26)</f>
        <v>0</v>
      </c>
      <c r="L27" s="5">
        <f t="shared" ref="L27" si="8">SUM(L25:L26)</f>
        <v>0</v>
      </c>
      <c r="N27" s="18"/>
      <c r="O27" s="18"/>
      <c r="P27" s="20"/>
      <c r="Q27" s="20"/>
      <c r="R27" s="22"/>
      <c r="S27" s="22"/>
      <c r="T27" s="16"/>
    </row>
    <row r="28" spans="1:20" s="2" customFormat="1" ht="25.5" customHeight="1">
      <c r="A28" s="6"/>
      <c r="B28" s="48" t="s">
        <v>15</v>
      </c>
      <c r="C28" s="49"/>
      <c r="D28" s="26"/>
      <c r="E28" s="28"/>
      <c r="F28" s="6"/>
      <c r="G28" s="7"/>
      <c r="H28" s="52"/>
      <c r="I28" s="53"/>
      <c r="J28" s="8">
        <f>ROUND(G28*I28,2)</f>
        <v>0</v>
      </c>
      <c r="K28" s="9">
        <f>ROUND(J28*0.24,2)</f>
        <v>0</v>
      </c>
      <c r="L28" s="8">
        <f>J28+K28</f>
        <v>0</v>
      </c>
      <c r="N28" s="18"/>
      <c r="O28" s="18"/>
      <c r="P28" s="20"/>
      <c r="Q28" s="20"/>
      <c r="R28" s="22"/>
      <c r="S28" s="22"/>
      <c r="T28" s="16"/>
    </row>
    <row r="29" spans="1:20" s="2" customFormat="1" ht="29.25" customHeight="1">
      <c r="A29" s="6"/>
      <c r="B29" s="50"/>
      <c r="C29" s="51"/>
      <c r="D29" s="26"/>
      <c r="E29" s="28"/>
      <c r="F29" s="6"/>
      <c r="G29" s="7"/>
      <c r="H29" s="52"/>
      <c r="I29" s="53"/>
      <c r="J29" s="8">
        <f>ROUND(G29*I29,2)</f>
        <v>0</v>
      </c>
      <c r="K29" s="9">
        <f>ROUND(J29*0.24,2)</f>
        <v>0</v>
      </c>
      <c r="L29" s="8">
        <f>J29+K29</f>
        <v>0</v>
      </c>
      <c r="N29" s="18"/>
      <c r="O29" s="18"/>
      <c r="P29" s="20"/>
      <c r="Q29" s="20"/>
      <c r="R29" s="22"/>
      <c r="S29" s="22"/>
      <c r="T29" s="16"/>
    </row>
    <row r="30" spans="1:20" s="2" customFormat="1" ht="22.35" customHeight="1">
      <c r="A30" s="56" t="str">
        <f>CONCATENATE("Σύνολο ",B28)</f>
        <v>Σύνολο 9 - Γενικές δαπάνες συνδεόμενες με τις εγκαταστάσεις και τον εξοπλισμό της μονάδας // 19.2_ΙΔ_009.1</v>
      </c>
      <c r="B30" s="56"/>
      <c r="C30" s="56"/>
      <c r="D30" s="56"/>
      <c r="E30" s="56"/>
      <c r="F30" s="56"/>
      <c r="G30" s="56"/>
      <c r="H30" s="56"/>
      <c r="I30" s="56"/>
      <c r="J30" s="5">
        <f>SUM(J28:J29)</f>
        <v>0</v>
      </c>
      <c r="K30" s="5">
        <f t="shared" ref="K30" si="9">SUM(K28:K29)</f>
        <v>0</v>
      </c>
      <c r="L30" s="5">
        <f t="shared" ref="L30" si="10">SUM(L28:L29)</f>
        <v>0</v>
      </c>
      <c r="N30" s="18"/>
      <c r="O30" s="18"/>
      <c r="P30" s="20"/>
      <c r="Q30" s="20"/>
      <c r="R30" s="22"/>
      <c r="S30" s="22"/>
      <c r="T30" s="16"/>
    </row>
    <row r="31" spans="1:20" s="2" customFormat="1" ht="36.75" customHeight="1">
      <c r="A31" s="6"/>
      <c r="B31" s="48" t="s">
        <v>16</v>
      </c>
      <c r="C31" s="49"/>
      <c r="D31" s="26"/>
      <c r="E31" s="28"/>
      <c r="F31" s="6"/>
      <c r="G31" s="7"/>
      <c r="H31" s="52"/>
      <c r="I31" s="53"/>
      <c r="J31" s="8">
        <f>ROUND(G31*I31,2)</f>
        <v>0</v>
      </c>
      <c r="K31" s="9">
        <f>ROUND(J31*0.24,2)</f>
        <v>0</v>
      </c>
      <c r="L31" s="8">
        <f>J31+K31</f>
        <v>0</v>
      </c>
      <c r="N31" s="18"/>
      <c r="O31" s="18"/>
      <c r="P31" s="20"/>
      <c r="Q31" s="20"/>
      <c r="R31" s="22"/>
      <c r="S31" s="22"/>
      <c r="T31" s="16"/>
    </row>
    <row r="32" spans="1:20" s="2" customFormat="1" ht="37.5" customHeight="1">
      <c r="A32" s="6"/>
      <c r="B32" s="50"/>
      <c r="C32" s="51"/>
      <c r="D32" s="26"/>
      <c r="E32" s="28"/>
      <c r="F32" s="6"/>
      <c r="G32" s="7"/>
      <c r="H32" s="52"/>
      <c r="I32" s="53"/>
      <c r="J32" s="8">
        <f>ROUND(G32*I32,2)</f>
        <v>0</v>
      </c>
      <c r="K32" s="9">
        <f>ROUND(J32*0.24,2)</f>
        <v>0</v>
      </c>
      <c r="L32" s="8">
        <f>J32+K32</f>
        <v>0</v>
      </c>
      <c r="N32" s="18"/>
      <c r="O32" s="18"/>
      <c r="P32" s="20"/>
      <c r="Q32" s="20"/>
      <c r="R32" s="22"/>
      <c r="S32" s="22"/>
      <c r="T32" s="16"/>
    </row>
    <row r="33" spans="1:20" s="2" customFormat="1" ht="22.35" customHeight="1">
      <c r="A33" s="56" t="str">
        <f>CONCATENATE("Σύνολο ",B31)</f>
        <v>Σύνολο 11 - Δαπάνες για μελέτες – επιχειρηματικά σχέδια // 19.2_ΙΔ_011.1</v>
      </c>
      <c r="B33" s="56"/>
      <c r="C33" s="56"/>
      <c r="D33" s="56"/>
      <c r="E33" s="56"/>
      <c r="F33" s="56"/>
      <c r="G33" s="56"/>
      <c r="H33" s="56"/>
      <c r="I33" s="56"/>
      <c r="J33" s="5">
        <f>SUM(J31:J32)</f>
        <v>0</v>
      </c>
      <c r="K33" s="5">
        <f t="shared" ref="K33" si="11">SUM(K31:K32)</f>
        <v>0</v>
      </c>
      <c r="L33" s="5">
        <f t="shared" ref="L33" si="12">SUM(L31:L32)</f>
        <v>0</v>
      </c>
      <c r="N33" s="18"/>
      <c r="O33" s="18"/>
      <c r="P33" s="20"/>
      <c r="Q33" s="20"/>
      <c r="R33" s="22"/>
      <c r="S33" s="22"/>
      <c r="T33" s="16"/>
    </row>
    <row r="34" spans="1:20" s="2" customFormat="1" ht="54" customHeight="1">
      <c r="A34" s="6"/>
      <c r="B34" s="48" t="s">
        <v>17</v>
      </c>
      <c r="C34" s="49"/>
      <c r="D34" s="26"/>
      <c r="E34" s="28"/>
      <c r="F34" s="6"/>
      <c r="G34" s="7"/>
      <c r="H34" s="52"/>
      <c r="I34" s="53"/>
      <c r="J34" s="8">
        <f>ROUND(G34*I34,2)</f>
        <v>0</v>
      </c>
      <c r="K34" s="9">
        <f>ROUND(J34*0.24,2)</f>
        <v>0</v>
      </c>
      <c r="L34" s="8">
        <f>J34+K34</f>
        <v>0</v>
      </c>
      <c r="N34" s="18"/>
      <c r="O34" s="18"/>
      <c r="P34" s="20"/>
      <c r="Q34" s="20"/>
      <c r="R34" s="22"/>
      <c r="S34" s="22"/>
      <c r="T34" s="16"/>
    </row>
    <row r="35" spans="1:20" s="2" customFormat="1" ht="53.25" customHeight="1">
      <c r="A35" s="6"/>
      <c r="B35" s="50"/>
      <c r="C35" s="51"/>
      <c r="D35" s="26"/>
      <c r="E35" s="28"/>
      <c r="F35" s="6"/>
      <c r="G35" s="7"/>
      <c r="H35" s="52"/>
      <c r="I35" s="53"/>
      <c r="J35" s="8">
        <f>ROUND(G35*I35,2)</f>
        <v>0</v>
      </c>
      <c r="K35" s="9">
        <f>ROUND(J35*0.24,2)</f>
        <v>0</v>
      </c>
      <c r="L35" s="8">
        <f>J35+K35</f>
        <v>0</v>
      </c>
      <c r="N35" s="18"/>
      <c r="O35" s="18"/>
      <c r="P35" s="20"/>
      <c r="Q35" s="20"/>
      <c r="R35" s="22"/>
      <c r="S35" s="22"/>
      <c r="T35" s="16"/>
    </row>
    <row r="36" spans="1:20" s="2" customFormat="1" ht="30" customHeight="1">
      <c r="A36" s="56" t="str">
        <f>CONCATENATE("Σύνολο ",B34)</f>
        <v>Σύνολο 16 - Δαπάνες εξοπλισμού επιχείρησης όπως αγορά fax, τηλεφωνικών εγκαταστάσεων, δικτύων ενδοεπικοινωνίας, ηλεκτρονικών υπολογιστών, λογισμικών, περιφερειακών μηχανημάτων και φωτοτυπικών // 19.2_ΙΔ_016.1</v>
      </c>
      <c r="B36" s="56"/>
      <c r="C36" s="56"/>
      <c r="D36" s="56"/>
      <c r="E36" s="56"/>
      <c r="F36" s="56"/>
      <c r="G36" s="56"/>
      <c r="H36" s="56"/>
      <c r="I36" s="56"/>
      <c r="J36" s="5">
        <f>SUM(J34:J35)</f>
        <v>0</v>
      </c>
      <c r="K36" s="5">
        <f>SUM(K34:K35)</f>
        <v>0</v>
      </c>
      <c r="L36" s="5">
        <f>SUM(L34:L35)</f>
        <v>0</v>
      </c>
      <c r="N36" s="18"/>
      <c r="O36" s="18"/>
      <c r="P36" s="20"/>
      <c r="Q36" s="20"/>
      <c r="R36" s="22"/>
      <c r="S36" s="22"/>
      <c r="T36" s="16"/>
    </row>
    <row r="37" spans="1:20" s="2" customFormat="1" ht="68.25" customHeight="1">
      <c r="A37" s="6"/>
      <c r="B37" s="48" t="s">
        <v>18</v>
      </c>
      <c r="C37" s="49"/>
      <c r="D37" s="26"/>
      <c r="E37" s="28"/>
      <c r="F37" s="6"/>
      <c r="G37" s="7"/>
      <c r="H37" s="52"/>
      <c r="I37" s="53"/>
      <c r="J37" s="8">
        <f>ROUND(G37*I37,2)</f>
        <v>0</v>
      </c>
      <c r="K37" s="9">
        <f>ROUND(J37*0.24,2)</f>
        <v>0</v>
      </c>
      <c r="L37" s="8">
        <f>J37+K37</f>
        <v>0</v>
      </c>
      <c r="N37" s="18"/>
      <c r="O37" s="18"/>
      <c r="P37" s="20"/>
      <c r="Q37" s="20"/>
      <c r="R37" s="22"/>
      <c r="S37" s="22"/>
      <c r="T37" s="16"/>
    </row>
    <row r="38" spans="1:20" s="2" customFormat="1" ht="69.75" customHeight="1">
      <c r="A38" s="6"/>
      <c r="B38" s="50"/>
      <c r="C38" s="51"/>
      <c r="D38" s="26"/>
      <c r="E38" s="28"/>
      <c r="F38" s="6"/>
      <c r="G38" s="7"/>
      <c r="H38" s="52"/>
      <c r="I38" s="53"/>
      <c r="J38" s="8">
        <f>ROUND(G38*I38,2)</f>
        <v>0</v>
      </c>
      <c r="K38" s="9">
        <f>ROUND(J38*0.24,2)</f>
        <v>0</v>
      </c>
      <c r="L38" s="8">
        <f>J38+K38</f>
        <v>0</v>
      </c>
      <c r="N38" s="18"/>
      <c r="O38" s="18"/>
      <c r="P38" s="20"/>
      <c r="Q38" s="20"/>
      <c r="R38" s="22"/>
      <c r="S38" s="22"/>
      <c r="T38" s="16"/>
    </row>
    <row r="39" spans="1:20" s="2" customFormat="1" ht="42" customHeight="1">
      <c r="A39" s="56" t="str">
        <f>CONCATENATE("Σύνολο ",B37)</f>
        <v>Σύνολο 17 - Δαπάνες απόκτησης ή ανάπτυξης λογισμικού, απόκτησης διπλωμάτων ευρεσιτεχνίας, αδειών, δικαιωμάτων διανοητικής ιδιοκτησίας, εμπορικών σημάτων, δημιουργίας αναγνωρίσιμου σήματος (ετικέτας) του προϊόντος, έρευνας αγοράς για τη διαμόρφωση της εικόνας του προϊόντος (συσκευασία, σήμανση) // 19.2_ΙΔ_017.1</v>
      </c>
      <c r="B39" s="56"/>
      <c r="C39" s="56"/>
      <c r="D39" s="56"/>
      <c r="E39" s="56"/>
      <c r="F39" s="56"/>
      <c r="G39" s="56"/>
      <c r="H39" s="56"/>
      <c r="I39" s="56"/>
      <c r="J39" s="5">
        <f>SUM(J37:J38)</f>
        <v>0</v>
      </c>
      <c r="K39" s="5">
        <f t="shared" ref="K39" si="13">SUM(K37:K38)</f>
        <v>0</v>
      </c>
      <c r="L39" s="5">
        <f t="shared" ref="L39" si="14">SUM(L37:L38)</f>
        <v>0</v>
      </c>
      <c r="N39" s="18"/>
      <c r="O39" s="18"/>
      <c r="P39" s="20"/>
      <c r="Q39" s="20"/>
      <c r="R39" s="22"/>
      <c r="S39" s="22"/>
      <c r="T39" s="16"/>
    </row>
    <row r="40" spans="1:20" s="2" customFormat="1" ht="36" customHeight="1">
      <c r="A40" s="6"/>
      <c r="B40" s="48" t="s">
        <v>19</v>
      </c>
      <c r="C40" s="49"/>
      <c r="D40" s="26"/>
      <c r="E40" s="28"/>
      <c r="F40" s="6"/>
      <c r="G40" s="7"/>
      <c r="H40" s="52"/>
      <c r="I40" s="53"/>
      <c r="J40" s="8">
        <f>ROUND(G40*I40,2)</f>
        <v>0</v>
      </c>
      <c r="K40" s="9">
        <f>ROUND(J40*0.24,2)</f>
        <v>0</v>
      </c>
      <c r="L40" s="8">
        <f>J40+K40</f>
        <v>0</v>
      </c>
      <c r="N40" s="18"/>
      <c r="O40" s="18"/>
      <c r="P40" s="20"/>
      <c r="Q40" s="20"/>
      <c r="R40" s="22"/>
      <c r="S40" s="22"/>
      <c r="T40" s="16"/>
    </row>
    <row r="41" spans="1:20" s="2" customFormat="1" ht="45.75" customHeight="1">
      <c r="A41" s="6"/>
      <c r="B41" s="50"/>
      <c r="C41" s="51"/>
      <c r="D41" s="26"/>
      <c r="E41" s="28"/>
      <c r="F41" s="6"/>
      <c r="G41" s="7"/>
      <c r="H41" s="52"/>
      <c r="I41" s="53"/>
      <c r="J41" s="8">
        <f>ROUND(G41*I41,2)</f>
        <v>0</v>
      </c>
      <c r="K41" s="9">
        <f>ROUND(J41*0.24,2)</f>
        <v>0</v>
      </c>
      <c r="L41" s="8">
        <f>J41+K41</f>
        <v>0</v>
      </c>
      <c r="N41" s="18"/>
      <c r="O41" s="18"/>
      <c r="P41" s="20"/>
      <c r="Q41" s="20"/>
      <c r="R41" s="22"/>
      <c r="S41" s="22"/>
      <c r="T41" s="16"/>
    </row>
    <row r="42" spans="1:20" s="2" customFormat="1" ht="29.25" customHeight="1">
      <c r="A42" s="56" t="str">
        <f>CONCATENATE("Σύνολο ",B40)</f>
        <v>Σύνολο 19 - Δαπάνες που σχετίζονται με την διαμόρφωση χώρων προβολής, δοκιμής των προϊόντων της επιχείρησης καθώς και του αντίστοιχου εξοπλισμού // 19.2_ΙΔ_019.1</v>
      </c>
      <c r="B42" s="56"/>
      <c r="C42" s="56"/>
      <c r="D42" s="56"/>
      <c r="E42" s="56"/>
      <c r="F42" s="56"/>
      <c r="G42" s="56"/>
      <c r="H42" s="56"/>
      <c r="I42" s="56"/>
      <c r="J42" s="5">
        <f>SUM(J40:J41)</f>
        <v>0</v>
      </c>
      <c r="K42" s="5">
        <f t="shared" ref="K42" si="15">SUM(K40:K41)</f>
        <v>0</v>
      </c>
      <c r="L42" s="5">
        <f t="shared" ref="L42" si="16">SUM(L40:L41)</f>
        <v>0</v>
      </c>
      <c r="N42" s="18"/>
      <c r="O42" s="18"/>
      <c r="P42" s="20"/>
      <c r="Q42" s="20"/>
      <c r="R42" s="22"/>
      <c r="S42" s="22"/>
      <c r="T42" s="16"/>
    </row>
    <row r="43" spans="1:20" s="2" customFormat="1" ht="35.25" customHeight="1">
      <c r="A43" s="6"/>
      <c r="B43" s="48" t="s">
        <v>20</v>
      </c>
      <c r="C43" s="49"/>
      <c r="D43" s="26"/>
      <c r="E43" s="28"/>
      <c r="F43" s="6"/>
      <c r="G43" s="7"/>
      <c r="H43" s="52"/>
      <c r="I43" s="53"/>
      <c r="J43" s="8">
        <f>ROUND(G43*I43,2)</f>
        <v>0</v>
      </c>
      <c r="K43" s="9">
        <f>ROUND(J43*0.24,2)</f>
        <v>0</v>
      </c>
      <c r="L43" s="8">
        <f>J43+K43</f>
        <v>0</v>
      </c>
      <c r="N43" s="18"/>
      <c r="O43" s="18"/>
      <c r="P43" s="20"/>
      <c r="Q43" s="20"/>
      <c r="R43" s="22"/>
      <c r="S43" s="22"/>
      <c r="T43" s="16"/>
    </row>
    <row r="44" spans="1:20" s="2" customFormat="1" ht="36.75" customHeight="1">
      <c r="A44" s="6"/>
      <c r="B44" s="50"/>
      <c r="C44" s="51"/>
      <c r="D44" s="26"/>
      <c r="E44" s="28"/>
      <c r="F44" s="6"/>
      <c r="G44" s="7"/>
      <c r="H44" s="52"/>
      <c r="I44" s="53"/>
      <c r="J44" s="8">
        <f>ROUND(G44*I44,2)</f>
        <v>0</v>
      </c>
      <c r="K44" s="9">
        <f>ROUND(J44*0.24,2)</f>
        <v>0</v>
      </c>
      <c r="L44" s="8">
        <f>J44+K44</f>
        <v>0</v>
      </c>
      <c r="N44" s="18"/>
      <c r="O44" s="18"/>
      <c r="P44" s="20"/>
      <c r="Q44" s="20"/>
      <c r="R44" s="22"/>
      <c r="S44" s="22"/>
      <c r="T44" s="16"/>
    </row>
    <row r="45" spans="1:20" s="2" customFormat="1" ht="22.35" customHeight="1">
      <c r="A45" s="56" t="str">
        <f>CONCATENATE("Σύνολο ",B43)</f>
        <v>Σύνολο 20 - Δαπάνες προβολής, όπως ιστοσελίδα, έντυπα, διαφήμιση και συμμετοχή σε εκθέσεις // 19.2_ΙΔ_020.1</v>
      </c>
      <c r="B45" s="56"/>
      <c r="C45" s="56"/>
      <c r="D45" s="56"/>
      <c r="E45" s="56"/>
      <c r="F45" s="56"/>
      <c r="G45" s="56"/>
      <c r="H45" s="56"/>
      <c r="I45" s="56"/>
      <c r="J45" s="5">
        <f>SUM(J43:J44)</f>
        <v>0</v>
      </c>
      <c r="K45" s="5">
        <f t="shared" ref="K45" si="17">SUM(K43:K44)</f>
        <v>0</v>
      </c>
      <c r="L45" s="5">
        <f t="shared" ref="L45" si="18">SUM(L43:L44)</f>
        <v>0</v>
      </c>
      <c r="N45" s="18"/>
      <c r="O45" s="18"/>
      <c r="P45" s="20"/>
      <c r="Q45" s="20"/>
      <c r="R45" s="22"/>
      <c r="S45" s="22"/>
      <c r="T45" s="16"/>
    </row>
    <row r="46" spans="1:20" s="2" customFormat="1" ht="36.75" customHeight="1">
      <c r="A46" s="6"/>
      <c r="B46" s="48" t="s">
        <v>21</v>
      </c>
      <c r="C46" s="49"/>
      <c r="D46" s="26"/>
      <c r="E46" s="28"/>
      <c r="F46" s="6"/>
      <c r="G46" s="7"/>
      <c r="H46" s="52"/>
      <c r="I46" s="53"/>
      <c r="J46" s="8">
        <f>ROUND(G46*I46,2)</f>
        <v>0</v>
      </c>
      <c r="K46" s="9">
        <f>ROUND(J46*0.24,2)</f>
        <v>0</v>
      </c>
      <c r="L46" s="8">
        <f>J46+K46</f>
        <v>0</v>
      </c>
      <c r="N46" s="18"/>
      <c r="O46" s="18"/>
      <c r="P46" s="20"/>
      <c r="Q46" s="20"/>
      <c r="R46" s="22"/>
      <c r="S46" s="22"/>
      <c r="T46" s="16"/>
    </row>
    <row r="47" spans="1:20" s="2" customFormat="1" ht="38.25" customHeight="1">
      <c r="A47" s="6"/>
      <c r="B47" s="50"/>
      <c r="C47" s="51"/>
      <c r="D47" s="26"/>
      <c r="E47" s="28"/>
      <c r="F47" s="6"/>
      <c r="G47" s="7"/>
      <c r="H47" s="52"/>
      <c r="I47" s="53"/>
      <c r="J47" s="8">
        <f>ROUND(G47*I47,2)</f>
        <v>0</v>
      </c>
      <c r="K47" s="9">
        <f>ROUND(J47*0.24,2)</f>
        <v>0</v>
      </c>
      <c r="L47" s="8">
        <f>J47+K47</f>
        <v>0</v>
      </c>
      <c r="N47" s="18"/>
      <c r="O47" s="18"/>
      <c r="P47" s="20"/>
      <c r="Q47" s="20"/>
      <c r="R47" s="22"/>
      <c r="S47" s="22"/>
      <c r="T47" s="16"/>
    </row>
    <row r="48" spans="1:20" s="2" customFormat="1" ht="22.35" customHeight="1">
      <c r="A48" s="56" t="str">
        <f>CONCATENATE("Σύνολο ",B46)</f>
        <v>Σύνολο 21 - Δαπάνες προώθησης των αποτελεσμάτων του επιχειρηματικού σχεδίου // 19.2_ΙΔ_021.1</v>
      </c>
      <c r="B48" s="56"/>
      <c r="C48" s="56"/>
      <c r="D48" s="56"/>
      <c r="E48" s="56"/>
      <c r="F48" s="56"/>
      <c r="G48" s="56"/>
      <c r="H48" s="56"/>
      <c r="I48" s="56"/>
      <c r="J48" s="5">
        <f>SUM(J46:J47)</f>
        <v>0</v>
      </c>
      <c r="K48" s="5">
        <f t="shared" ref="K48" si="19">SUM(K46:K47)</f>
        <v>0</v>
      </c>
      <c r="L48" s="5">
        <f t="shared" ref="L48" si="20">SUM(L46:L47)</f>
        <v>0</v>
      </c>
      <c r="N48" s="18"/>
      <c r="O48" s="18"/>
      <c r="P48" s="20"/>
      <c r="Q48" s="20"/>
      <c r="R48" s="22"/>
      <c r="S48" s="22"/>
      <c r="T48" s="16"/>
    </row>
    <row r="49" spans="1:20" s="2" customFormat="1" ht="30.75" customHeight="1">
      <c r="A49" s="6"/>
      <c r="B49" s="48" t="s">
        <v>22</v>
      </c>
      <c r="C49" s="49"/>
      <c r="D49" s="26"/>
      <c r="E49" s="28"/>
      <c r="F49" s="6"/>
      <c r="G49" s="7"/>
      <c r="H49" s="52"/>
      <c r="I49" s="53"/>
      <c r="J49" s="8">
        <f>ROUND(G49*I49,2)</f>
        <v>0</v>
      </c>
      <c r="K49" s="9">
        <f>ROUND(J49*0.24,2)</f>
        <v>0</v>
      </c>
      <c r="L49" s="8">
        <f>J49+K49</f>
        <v>0</v>
      </c>
      <c r="N49" s="18"/>
      <c r="O49" s="18"/>
      <c r="P49" s="20"/>
      <c r="Q49" s="20"/>
      <c r="R49" s="22"/>
      <c r="S49" s="22"/>
      <c r="T49" s="16"/>
    </row>
    <row r="50" spans="1:20" s="2" customFormat="1" ht="33.75" customHeight="1">
      <c r="A50" s="6"/>
      <c r="B50" s="50"/>
      <c r="C50" s="51"/>
      <c r="D50" s="26"/>
      <c r="E50" s="28"/>
      <c r="F50" s="6"/>
      <c r="G50" s="7"/>
      <c r="H50" s="52"/>
      <c r="I50" s="53"/>
      <c r="J50" s="8">
        <f>ROUND(G50*I50,2)</f>
        <v>0</v>
      </c>
      <c r="K50" s="9">
        <f>ROUND(J50*0.24,2)</f>
        <v>0</v>
      </c>
      <c r="L50" s="8">
        <f>J50+K50</f>
        <v>0</v>
      </c>
      <c r="N50" s="18"/>
      <c r="O50" s="18"/>
      <c r="P50" s="20"/>
      <c r="Q50" s="20"/>
      <c r="R50" s="22"/>
      <c r="S50" s="22"/>
      <c r="T50" s="16"/>
    </row>
    <row r="51" spans="1:20" s="2" customFormat="1" ht="22.35" customHeight="1">
      <c r="A51" s="56" t="str">
        <f>CONCATENATE("Σύνολο ",B49)</f>
        <v>Σύνολο 22 - Δαπάνες σύνδεσης με Οργανισμούς Κοινής Ωφέλειας (ΟΚΩ) // 19.2_ΙΔ_022.1</v>
      </c>
      <c r="B51" s="56"/>
      <c r="C51" s="56"/>
      <c r="D51" s="56"/>
      <c r="E51" s="56"/>
      <c r="F51" s="56"/>
      <c r="G51" s="56"/>
      <c r="H51" s="56"/>
      <c r="I51" s="56"/>
      <c r="J51" s="5">
        <f>SUM(J49:J50)</f>
        <v>0</v>
      </c>
      <c r="K51" s="5">
        <f t="shared" ref="K51" si="21">SUM(K49:K50)</f>
        <v>0</v>
      </c>
      <c r="L51" s="5">
        <f t="shared" ref="L51" si="22">SUM(L49:L50)</f>
        <v>0</v>
      </c>
      <c r="N51" s="18"/>
      <c r="O51" s="18"/>
      <c r="P51" s="20"/>
      <c r="Q51" s="20"/>
      <c r="R51" s="22"/>
      <c r="S51" s="22"/>
      <c r="T51" s="16"/>
    </row>
    <row r="52" spans="1:20" s="2" customFormat="1" ht="32.25" customHeight="1">
      <c r="A52" s="6"/>
      <c r="B52" s="48" t="s">
        <v>23</v>
      </c>
      <c r="C52" s="49"/>
      <c r="D52" s="26"/>
      <c r="E52" s="28"/>
      <c r="F52" s="6"/>
      <c r="G52" s="7"/>
      <c r="H52" s="52"/>
      <c r="I52" s="53"/>
      <c r="J52" s="8">
        <f>ROUND(G52*I52,2)</f>
        <v>0</v>
      </c>
      <c r="K52" s="9">
        <f>ROUND(J52*0.24,2)</f>
        <v>0</v>
      </c>
      <c r="L52" s="8">
        <f>J52+K52</f>
        <v>0</v>
      </c>
      <c r="N52" s="18"/>
      <c r="O52" s="18"/>
      <c r="P52" s="20"/>
      <c r="Q52" s="20"/>
      <c r="R52" s="22"/>
      <c r="S52" s="22"/>
      <c r="T52" s="16"/>
    </row>
    <row r="53" spans="1:20" s="2" customFormat="1" ht="33.75" customHeight="1">
      <c r="A53" s="6"/>
      <c r="B53" s="50"/>
      <c r="C53" s="51"/>
      <c r="D53" s="26"/>
      <c r="E53" s="28"/>
      <c r="F53" s="6"/>
      <c r="G53" s="7"/>
      <c r="H53" s="52"/>
      <c r="I53" s="53"/>
      <c r="J53" s="8">
        <f>ROUND(G53*I53,2)</f>
        <v>0</v>
      </c>
      <c r="K53" s="9">
        <f>ROUND(J53*0.24,2)</f>
        <v>0</v>
      </c>
      <c r="L53" s="8">
        <f>J53+K53</f>
        <v>0</v>
      </c>
      <c r="N53" s="18"/>
      <c r="O53" s="18"/>
      <c r="P53" s="20"/>
      <c r="Q53" s="20"/>
      <c r="R53" s="22"/>
      <c r="S53" s="22"/>
      <c r="T53" s="16"/>
    </row>
    <row r="54" spans="1:20" s="2" customFormat="1" ht="22.35" customHeight="1">
      <c r="A54" s="56" t="str">
        <f>CONCATENATE("Σύνολο ",B52)</f>
        <v>Σύνολο 24 - Δαπάνες συστημάτων ασφαλείας εγκαταστάσεων, συστημάτων πυροσβεστικής προστασίας εγκαταστάσεων // 19.2_ΙΔ_024.1</v>
      </c>
      <c r="B54" s="56"/>
      <c r="C54" s="56"/>
      <c r="D54" s="56"/>
      <c r="E54" s="56"/>
      <c r="F54" s="56"/>
      <c r="G54" s="56"/>
      <c r="H54" s="56"/>
      <c r="I54" s="56"/>
      <c r="J54" s="5">
        <f>SUM(J52:J53)</f>
        <v>0</v>
      </c>
      <c r="K54" s="5">
        <f t="shared" ref="K54" si="23">SUM(K52:K53)</f>
        <v>0</v>
      </c>
      <c r="L54" s="5">
        <f t="shared" ref="L54" si="24">SUM(L52:L53)</f>
        <v>0</v>
      </c>
      <c r="N54" s="18"/>
      <c r="O54" s="18"/>
      <c r="P54" s="20"/>
      <c r="Q54" s="20"/>
      <c r="R54" s="22"/>
      <c r="S54" s="22"/>
      <c r="T54" s="16"/>
    </row>
    <row r="55" spans="1:20" s="2" customFormat="1" ht="36.75" customHeight="1">
      <c r="A55" s="6"/>
      <c r="B55" s="48" t="s">
        <v>24</v>
      </c>
      <c r="C55" s="49"/>
      <c r="D55" s="26"/>
      <c r="E55" s="28"/>
      <c r="F55" s="6"/>
      <c r="G55" s="7"/>
      <c r="H55" s="52"/>
      <c r="I55" s="53"/>
      <c r="J55" s="8">
        <f>ROUND(G55*I55,2)</f>
        <v>0</v>
      </c>
      <c r="K55" s="9">
        <f>ROUND(J55*0.24,2)</f>
        <v>0</v>
      </c>
      <c r="L55" s="8">
        <f>J55+K55</f>
        <v>0</v>
      </c>
      <c r="N55" s="18"/>
      <c r="O55" s="18"/>
      <c r="P55" s="20"/>
      <c r="Q55" s="20"/>
      <c r="R55" s="22"/>
      <c r="S55" s="22"/>
      <c r="T55" s="16"/>
    </row>
    <row r="56" spans="1:20" s="2" customFormat="1" ht="32.25" customHeight="1">
      <c r="A56" s="6"/>
      <c r="B56" s="50"/>
      <c r="C56" s="51"/>
      <c r="D56" s="26"/>
      <c r="E56" s="28"/>
      <c r="F56" s="6"/>
      <c r="G56" s="7"/>
      <c r="H56" s="52"/>
      <c r="I56" s="53"/>
      <c r="J56" s="8">
        <f>ROUND(G56*I56,2)</f>
        <v>0</v>
      </c>
      <c r="K56" s="9">
        <f>ROUND(J56*0.24,2)</f>
        <v>0</v>
      </c>
      <c r="L56" s="8">
        <f>J56+K56</f>
        <v>0</v>
      </c>
      <c r="N56" s="18"/>
      <c r="O56" s="18"/>
      <c r="P56" s="20"/>
      <c r="Q56" s="20"/>
      <c r="R56" s="22"/>
      <c r="S56" s="22"/>
      <c r="T56" s="16"/>
    </row>
    <row r="57" spans="1:20" s="2" customFormat="1" ht="22.35" customHeight="1">
      <c r="A57" s="56" t="str">
        <f>CONCATENATE("Σύνολο ",B55)</f>
        <v>Σύνολο 27 - Δαπάνες εξοπλισμού αναψυχής πελατών και συγκεκριμένα αναπαραγωγής ήχου και εικόνας // 19.2_ΙΔ_027.1</v>
      </c>
      <c r="B57" s="56"/>
      <c r="C57" s="56"/>
      <c r="D57" s="56"/>
      <c r="E57" s="56"/>
      <c r="F57" s="56"/>
      <c r="G57" s="56"/>
      <c r="H57" s="56"/>
      <c r="I57" s="56"/>
      <c r="J57" s="5">
        <f>SUM(J55:J56)</f>
        <v>0</v>
      </c>
      <c r="K57" s="5">
        <f t="shared" ref="K57" si="25">SUM(K55:K56)</f>
        <v>0</v>
      </c>
      <c r="L57" s="5">
        <f t="shared" ref="L57" si="26">SUM(L55:L56)</f>
        <v>0</v>
      </c>
      <c r="N57" s="18"/>
      <c r="O57" s="18"/>
      <c r="P57" s="20"/>
      <c r="Q57" s="20"/>
      <c r="R57" s="22"/>
      <c r="S57" s="22"/>
      <c r="T57" s="16"/>
    </row>
    <row r="58" spans="1:20" s="2" customFormat="1" ht="27" customHeight="1">
      <c r="A58" s="6"/>
      <c r="B58" s="48" t="s">
        <v>25</v>
      </c>
      <c r="C58" s="49"/>
      <c r="D58" s="26"/>
      <c r="E58" s="28"/>
      <c r="F58" s="6"/>
      <c r="G58" s="7"/>
      <c r="H58" s="52"/>
      <c r="I58" s="53"/>
      <c r="J58" s="8">
        <f>ROUND(G58*I58,2)</f>
        <v>0</v>
      </c>
      <c r="K58" s="9">
        <f>ROUND(J58*0.24,2)</f>
        <v>0</v>
      </c>
      <c r="L58" s="8">
        <f>J58+K58</f>
        <v>0</v>
      </c>
      <c r="N58" s="18"/>
      <c r="O58" s="18"/>
      <c r="P58" s="20"/>
      <c r="Q58" s="20"/>
      <c r="R58" s="22"/>
      <c r="S58" s="22"/>
      <c r="T58" s="16"/>
    </row>
    <row r="59" spans="1:20" s="2" customFormat="1" ht="27" customHeight="1">
      <c r="A59" s="6"/>
      <c r="B59" s="50"/>
      <c r="C59" s="51"/>
      <c r="D59" s="26"/>
      <c r="E59" s="28"/>
      <c r="F59" s="6"/>
      <c r="G59" s="7"/>
      <c r="H59" s="52"/>
      <c r="I59" s="53"/>
      <c r="J59" s="8">
        <f>ROUND(G59*I59,2)</f>
        <v>0</v>
      </c>
      <c r="K59" s="9">
        <f>ROUND(J59*0.24,2)</f>
        <v>0</v>
      </c>
      <c r="L59" s="8">
        <f>J59+K59</f>
        <v>0</v>
      </c>
      <c r="N59" s="18"/>
      <c r="O59" s="18"/>
      <c r="P59" s="20"/>
      <c r="Q59" s="20"/>
      <c r="R59" s="22"/>
      <c r="S59" s="22"/>
      <c r="T59" s="16"/>
    </row>
    <row r="60" spans="1:20" s="2" customFormat="1" ht="22.35" customHeight="1">
      <c r="A60" s="56" t="str">
        <f>CONCATENATE("Σύνολο ",B58)</f>
        <v>Σύνολο 29 - Έργα πρασίνου καθώς και έργα διακόσμησης // 19.2_ΙΔ_029.1</v>
      </c>
      <c r="B60" s="56"/>
      <c r="C60" s="56"/>
      <c r="D60" s="56"/>
      <c r="E60" s="56"/>
      <c r="F60" s="56"/>
      <c r="G60" s="56"/>
      <c r="H60" s="56"/>
      <c r="I60" s="56"/>
      <c r="J60" s="5">
        <f>SUM(J58:J59)</f>
        <v>0</v>
      </c>
      <c r="K60" s="5">
        <f t="shared" ref="K60" si="27">SUM(K58:K59)</f>
        <v>0</v>
      </c>
      <c r="L60" s="5">
        <f t="shared" ref="L60" si="28">SUM(L58:L59)</f>
        <v>0</v>
      </c>
      <c r="N60" s="18"/>
      <c r="O60" s="18"/>
      <c r="P60" s="20"/>
      <c r="Q60" s="20"/>
      <c r="R60" s="22"/>
      <c r="S60" s="22"/>
      <c r="T60" s="16"/>
    </row>
    <row r="61" spans="1:20" s="2" customFormat="1" ht="27" customHeight="1">
      <c r="A61" s="6"/>
      <c r="B61" s="48" t="s">
        <v>26</v>
      </c>
      <c r="C61" s="49"/>
      <c r="D61" s="26"/>
      <c r="E61" s="28"/>
      <c r="F61" s="6"/>
      <c r="G61" s="7"/>
      <c r="H61" s="52"/>
      <c r="I61" s="53"/>
      <c r="J61" s="8">
        <f>ROUND(G61*I61,2)</f>
        <v>0</v>
      </c>
      <c r="K61" s="9">
        <f>ROUND(J61*0.24,2)</f>
        <v>0</v>
      </c>
      <c r="L61" s="8">
        <f>J61+K61</f>
        <v>0</v>
      </c>
      <c r="N61" s="18"/>
      <c r="O61" s="18"/>
      <c r="P61" s="20"/>
      <c r="Q61" s="20"/>
      <c r="R61" s="22"/>
      <c r="S61" s="22"/>
      <c r="T61" s="16"/>
    </row>
    <row r="62" spans="1:20" s="2" customFormat="1" ht="29.25" customHeight="1">
      <c r="A62" s="6"/>
      <c r="B62" s="50"/>
      <c r="C62" s="51"/>
      <c r="D62" s="26"/>
      <c r="E62" s="28"/>
      <c r="F62" s="6"/>
      <c r="G62" s="7"/>
      <c r="H62" s="52"/>
      <c r="I62" s="53"/>
      <c r="J62" s="8">
        <f>ROUND(G62*I62,2)</f>
        <v>0</v>
      </c>
      <c r="K62" s="9">
        <f>ROUND(J62*0.24,2)</f>
        <v>0</v>
      </c>
      <c r="L62" s="8">
        <f>J62+K62</f>
        <v>0</v>
      </c>
      <c r="N62" s="18"/>
      <c r="O62" s="18"/>
      <c r="P62" s="20"/>
      <c r="Q62" s="20"/>
      <c r="R62" s="22"/>
      <c r="S62" s="22"/>
      <c r="T62" s="16"/>
    </row>
    <row r="63" spans="1:20" s="2" customFormat="1" ht="32.25" customHeight="1">
      <c r="A63" s="56" t="str">
        <f>CONCATENATE("Σύνολο ",B61)</f>
        <v>Σύνολο 31 - Εργασίες πράσινου (δενδροφυτεύσεις, γκαζόν, κ.λπ.) // 19.2_ΙΔ_031.1</v>
      </c>
      <c r="B63" s="56"/>
      <c r="C63" s="56"/>
      <c r="D63" s="56"/>
      <c r="E63" s="56"/>
      <c r="F63" s="56"/>
      <c r="G63" s="56"/>
      <c r="H63" s="56"/>
      <c r="I63" s="56"/>
      <c r="J63" s="5">
        <f>SUM(J61:J62)</f>
        <v>0</v>
      </c>
      <c r="K63" s="5">
        <f t="shared" ref="K63" si="29">SUM(K61:K62)</f>
        <v>0</v>
      </c>
      <c r="L63" s="5">
        <f t="shared" ref="L63" si="30">SUM(L61:L62)</f>
        <v>0</v>
      </c>
      <c r="N63" s="18"/>
      <c r="O63" s="18"/>
      <c r="P63" s="20"/>
      <c r="Q63" s="20"/>
      <c r="R63" s="22"/>
      <c r="S63" s="22"/>
      <c r="T63" s="16"/>
    </row>
    <row r="64" spans="1:20" s="2" customFormat="1" ht="30" customHeight="1">
      <c r="A64" s="6"/>
      <c r="B64" s="48" t="s">
        <v>27</v>
      </c>
      <c r="C64" s="49"/>
      <c r="D64" s="26"/>
      <c r="E64" s="28"/>
      <c r="F64" s="6"/>
      <c r="G64" s="7"/>
      <c r="H64" s="52"/>
      <c r="I64" s="53"/>
      <c r="J64" s="8">
        <f>ROUND(G64*I64,2)</f>
        <v>0</v>
      </c>
      <c r="K64" s="9">
        <f>ROUND(J64*0.24,2)</f>
        <v>0</v>
      </c>
      <c r="L64" s="8">
        <f>J64+K64</f>
        <v>0</v>
      </c>
      <c r="N64" s="18"/>
      <c r="O64" s="18"/>
      <c r="P64" s="20"/>
      <c r="Q64" s="20"/>
      <c r="R64" s="22"/>
      <c r="S64" s="22"/>
      <c r="T64" s="16"/>
    </row>
    <row r="65" spans="1:20" s="2" customFormat="1" ht="33" customHeight="1">
      <c r="A65" s="6"/>
      <c r="B65" s="50"/>
      <c r="C65" s="51"/>
      <c r="D65" s="26"/>
      <c r="E65" s="28"/>
      <c r="F65" s="6"/>
      <c r="G65" s="7"/>
      <c r="H65" s="52"/>
      <c r="I65" s="53"/>
      <c r="J65" s="8">
        <f>ROUND(G65*I65,2)</f>
        <v>0</v>
      </c>
      <c r="K65" s="9">
        <f>ROUND(J65*0.24,2)</f>
        <v>0</v>
      </c>
      <c r="L65" s="8">
        <f>J65+K65</f>
        <v>0</v>
      </c>
      <c r="N65" s="18"/>
      <c r="O65" s="18"/>
      <c r="P65" s="20"/>
      <c r="Q65" s="20"/>
      <c r="R65" s="22"/>
      <c r="S65" s="22"/>
      <c r="T65" s="16"/>
    </row>
    <row r="66" spans="1:20" s="2" customFormat="1" ht="38.25" customHeight="1">
      <c r="A66" s="56" t="str">
        <f>CONCATENATE("Σύνολο ",B64)</f>
        <v>Σύνολο 32 - Εργασίες πράσινου δενδροφυτεύσεις, γκαζόν, καθώς και έργα διακόσμησης // 19.2_ΙΔ_032.1</v>
      </c>
      <c r="B66" s="56"/>
      <c r="C66" s="56"/>
      <c r="D66" s="56"/>
      <c r="E66" s="56"/>
      <c r="F66" s="56"/>
      <c r="G66" s="56"/>
      <c r="H66" s="56"/>
      <c r="I66" s="56"/>
      <c r="J66" s="5">
        <f>SUM(J64:J65)</f>
        <v>0</v>
      </c>
      <c r="K66" s="5">
        <f t="shared" ref="K66" si="31">SUM(K64:K65)</f>
        <v>0</v>
      </c>
      <c r="L66" s="5">
        <f t="shared" ref="L66" si="32">SUM(L64:L65)</f>
        <v>0</v>
      </c>
      <c r="N66" s="18"/>
      <c r="O66" s="18"/>
      <c r="P66" s="20"/>
      <c r="Q66" s="20"/>
      <c r="R66" s="22"/>
      <c r="S66" s="22"/>
      <c r="T66" s="16"/>
    </row>
    <row r="67" spans="1:20" s="2" customFormat="1" ht="40.5" customHeight="1">
      <c r="A67" s="10" t="s">
        <v>4</v>
      </c>
      <c r="B67" s="10" t="s">
        <v>3</v>
      </c>
      <c r="C67" s="10"/>
      <c r="D67" s="10" t="s">
        <v>32</v>
      </c>
      <c r="E67" s="10" t="s">
        <v>2</v>
      </c>
      <c r="F67" s="10" t="s">
        <v>8</v>
      </c>
      <c r="G67" s="10" t="s">
        <v>352</v>
      </c>
      <c r="H67" s="24" t="s">
        <v>347</v>
      </c>
      <c r="I67" s="42" t="s">
        <v>348</v>
      </c>
      <c r="J67" s="24" t="s">
        <v>350</v>
      </c>
      <c r="K67" s="24" t="s">
        <v>349</v>
      </c>
      <c r="L67" s="24" t="s">
        <v>351</v>
      </c>
      <c r="N67" s="18"/>
      <c r="O67" s="18"/>
      <c r="P67" s="20"/>
      <c r="Q67" s="20"/>
      <c r="R67" s="22"/>
      <c r="S67" s="22"/>
      <c r="T67" s="16"/>
    </row>
    <row r="68" spans="1:20" s="2" customFormat="1" ht="11.25">
      <c r="A68" s="6"/>
      <c r="B68" s="57" t="s">
        <v>28</v>
      </c>
      <c r="C68" s="44" t="s">
        <v>357</v>
      </c>
      <c r="D68" s="29" t="s">
        <v>40</v>
      </c>
      <c r="E68" s="30" t="s">
        <v>41</v>
      </c>
      <c r="F68" s="29" t="s">
        <v>353</v>
      </c>
      <c r="G68" s="16"/>
      <c r="H68" s="16"/>
      <c r="I68" s="43">
        <v>2</v>
      </c>
      <c r="J68" s="8">
        <f>ROUND(G68*H68,2)</f>
        <v>0</v>
      </c>
      <c r="K68" s="9">
        <f>ROUND(J68*0.24,2)</f>
        <v>0</v>
      </c>
      <c r="L68" s="8">
        <f>J68+K68</f>
        <v>0</v>
      </c>
      <c r="N68" s="18"/>
      <c r="O68" s="18"/>
      <c r="P68" s="20"/>
      <c r="Q68" s="20"/>
      <c r="R68" s="22"/>
      <c r="S68" s="22"/>
      <c r="T68" s="16"/>
    </row>
    <row r="69" spans="1:20" s="2" customFormat="1">
      <c r="A69" s="6"/>
      <c r="B69" s="57"/>
      <c r="C69" s="45"/>
      <c r="D69" s="29" t="s">
        <v>42</v>
      </c>
      <c r="E69" s="30" t="s">
        <v>43</v>
      </c>
      <c r="F69" s="29" t="s">
        <v>44</v>
      </c>
      <c r="G69" s="16"/>
      <c r="H69" s="16"/>
      <c r="I69" s="43" t="s">
        <v>45</v>
      </c>
      <c r="J69" s="8">
        <f t="shared" ref="J69:J133" si="33">ROUND(G69*H69,2)</f>
        <v>0</v>
      </c>
      <c r="K69" s="9">
        <f t="shared" ref="K69:K133" si="34">ROUND(J69*0.24,2)</f>
        <v>0</v>
      </c>
      <c r="L69" s="8">
        <f t="shared" ref="L69:L133" si="35">J69+K69</f>
        <v>0</v>
      </c>
      <c r="N69" s="18"/>
      <c r="O69" s="18"/>
      <c r="P69" s="20"/>
      <c r="Q69" s="20"/>
      <c r="R69" s="22"/>
      <c r="S69" s="22"/>
      <c r="T69" s="16"/>
    </row>
    <row r="70" spans="1:20" s="2" customFormat="1">
      <c r="A70" s="6"/>
      <c r="B70" s="57"/>
      <c r="C70" s="45"/>
      <c r="D70" s="29" t="s">
        <v>46</v>
      </c>
      <c r="E70" s="30" t="s">
        <v>47</v>
      </c>
      <c r="F70" s="29" t="s">
        <v>44</v>
      </c>
      <c r="G70" s="16"/>
      <c r="H70" s="16"/>
      <c r="I70" s="43" t="s">
        <v>45</v>
      </c>
      <c r="J70" s="8">
        <f t="shared" si="33"/>
        <v>0</v>
      </c>
      <c r="K70" s="9">
        <f t="shared" si="34"/>
        <v>0</v>
      </c>
      <c r="L70" s="8">
        <f t="shared" si="35"/>
        <v>0</v>
      </c>
      <c r="N70" s="18"/>
      <c r="O70" s="18"/>
      <c r="P70" s="20"/>
      <c r="Q70" s="20"/>
      <c r="R70" s="22"/>
      <c r="S70" s="22"/>
      <c r="T70" s="16"/>
    </row>
    <row r="71" spans="1:20" s="2" customFormat="1">
      <c r="A71" s="6"/>
      <c r="B71" s="57"/>
      <c r="C71" s="45"/>
      <c r="D71" s="29" t="s">
        <v>48</v>
      </c>
      <c r="E71" s="30" t="s">
        <v>49</v>
      </c>
      <c r="F71" s="29" t="s">
        <v>44</v>
      </c>
      <c r="G71" s="16"/>
      <c r="H71" s="16"/>
      <c r="I71" s="43" t="s">
        <v>45</v>
      </c>
      <c r="J71" s="8">
        <f t="shared" si="33"/>
        <v>0</v>
      </c>
      <c r="K71" s="9">
        <f t="shared" si="34"/>
        <v>0</v>
      </c>
      <c r="L71" s="8">
        <f t="shared" si="35"/>
        <v>0</v>
      </c>
      <c r="N71" s="18"/>
      <c r="O71" s="18"/>
      <c r="P71" s="20"/>
      <c r="Q71" s="20"/>
      <c r="R71" s="22"/>
      <c r="S71" s="22"/>
      <c r="T71" s="16"/>
    </row>
    <row r="72" spans="1:20" s="2" customFormat="1">
      <c r="A72" s="6"/>
      <c r="B72" s="57"/>
      <c r="C72" s="45"/>
      <c r="D72" s="29" t="s">
        <v>50</v>
      </c>
      <c r="E72" s="30" t="s">
        <v>51</v>
      </c>
      <c r="F72" s="29" t="s">
        <v>44</v>
      </c>
      <c r="G72" s="16"/>
      <c r="H72" s="16"/>
      <c r="I72" s="43" t="s">
        <v>45</v>
      </c>
      <c r="J72" s="8">
        <f t="shared" si="33"/>
        <v>0</v>
      </c>
      <c r="K72" s="9">
        <f t="shared" si="34"/>
        <v>0</v>
      </c>
      <c r="L72" s="8">
        <f t="shared" si="35"/>
        <v>0</v>
      </c>
      <c r="N72" s="18"/>
      <c r="O72" s="18"/>
      <c r="P72" s="20"/>
      <c r="Q72" s="20"/>
      <c r="R72" s="22"/>
      <c r="S72" s="22"/>
      <c r="T72" s="16"/>
    </row>
    <row r="73" spans="1:20" s="2" customFormat="1">
      <c r="A73" s="6"/>
      <c r="B73" s="57"/>
      <c r="C73" s="46"/>
      <c r="D73" s="29" t="s">
        <v>52</v>
      </c>
      <c r="E73" s="30" t="s">
        <v>53</v>
      </c>
      <c r="F73" s="29" t="s">
        <v>44</v>
      </c>
      <c r="G73" s="16"/>
      <c r="H73" s="16"/>
      <c r="I73" s="43" t="s">
        <v>45</v>
      </c>
      <c r="J73" s="8">
        <f t="shared" si="33"/>
        <v>0</v>
      </c>
      <c r="K73" s="9">
        <f t="shared" si="34"/>
        <v>0</v>
      </c>
      <c r="L73" s="8">
        <f t="shared" si="35"/>
        <v>0</v>
      </c>
      <c r="N73" s="18"/>
      <c r="O73" s="18"/>
      <c r="P73" s="20"/>
      <c r="Q73" s="20"/>
      <c r="R73" s="22"/>
      <c r="S73" s="22"/>
      <c r="T73" s="16"/>
    </row>
    <row r="74" spans="1:20" s="2" customFormat="1">
      <c r="A74" s="6"/>
      <c r="B74" s="57"/>
      <c r="C74" s="31"/>
      <c r="D74" s="31"/>
      <c r="E74" s="31"/>
      <c r="F74" s="31"/>
      <c r="G74" s="39"/>
      <c r="H74" s="39"/>
      <c r="I74" s="31"/>
      <c r="J74" s="40"/>
      <c r="K74" s="41"/>
      <c r="L74" s="40"/>
      <c r="N74" s="18"/>
      <c r="O74" s="18"/>
      <c r="P74" s="20"/>
      <c r="Q74" s="20"/>
      <c r="R74" s="22"/>
      <c r="S74" s="22"/>
      <c r="T74" s="16"/>
    </row>
    <row r="75" spans="1:20" s="2" customFormat="1">
      <c r="A75" s="6"/>
      <c r="B75" s="57"/>
      <c r="C75" s="44" t="s">
        <v>358</v>
      </c>
      <c r="D75" s="29" t="s">
        <v>54</v>
      </c>
      <c r="E75" s="32" t="s">
        <v>55</v>
      </c>
      <c r="F75" s="29" t="s">
        <v>56</v>
      </c>
      <c r="G75" s="16"/>
      <c r="H75" s="16"/>
      <c r="I75" s="43">
        <v>20</v>
      </c>
      <c r="J75" s="8">
        <f t="shared" si="33"/>
        <v>0</v>
      </c>
      <c r="K75" s="9">
        <f t="shared" si="34"/>
        <v>0</v>
      </c>
      <c r="L75" s="8">
        <f t="shared" si="35"/>
        <v>0</v>
      </c>
      <c r="N75" s="18"/>
      <c r="O75" s="18"/>
      <c r="P75" s="20"/>
      <c r="Q75" s="20"/>
      <c r="R75" s="22"/>
      <c r="S75" s="22"/>
      <c r="T75" s="16"/>
    </row>
    <row r="76" spans="1:20" s="2" customFormat="1">
      <c r="A76" s="6"/>
      <c r="B76" s="57"/>
      <c r="C76" s="45"/>
      <c r="D76" s="29" t="s">
        <v>57</v>
      </c>
      <c r="E76" s="32" t="s">
        <v>58</v>
      </c>
      <c r="F76" s="29" t="s">
        <v>56</v>
      </c>
      <c r="G76" s="16"/>
      <c r="H76" s="16"/>
      <c r="I76" s="43">
        <v>120</v>
      </c>
      <c r="J76" s="8">
        <f t="shared" si="33"/>
        <v>0</v>
      </c>
      <c r="K76" s="9">
        <f t="shared" si="34"/>
        <v>0</v>
      </c>
      <c r="L76" s="8">
        <f t="shared" si="35"/>
        <v>0</v>
      </c>
      <c r="N76" s="18"/>
      <c r="O76" s="18"/>
      <c r="P76" s="20"/>
      <c r="Q76" s="20"/>
      <c r="R76" s="22"/>
      <c r="S76" s="22"/>
      <c r="T76" s="16"/>
    </row>
    <row r="77" spans="1:20" s="2" customFormat="1">
      <c r="A77" s="6"/>
      <c r="B77" s="57"/>
      <c r="C77" s="45"/>
      <c r="D77" s="29" t="s">
        <v>59</v>
      </c>
      <c r="E77" s="32" t="s">
        <v>60</v>
      </c>
      <c r="F77" s="29" t="s">
        <v>56</v>
      </c>
      <c r="G77" s="16"/>
      <c r="H77" s="16"/>
      <c r="I77" s="43">
        <v>85</v>
      </c>
      <c r="J77" s="8">
        <f t="shared" si="33"/>
        <v>0</v>
      </c>
      <c r="K77" s="9">
        <f t="shared" si="34"/>
        <v>0</v>
      </c>
      <c r="L77" s="8">
        <f t="shared" si="35"/>
        <v>0</v>
      </c>
      <c r="N77" s="18"/>
      <c r="O77" s="18"/>
      <c r="P77" s="20"/>
      <c r="Q77" s="20"/>
      <c r="R77" s="22"/>
      <c r="S77" s="22"/>
      <c r="T77" s="16"/>
    </row>
    <row r="78" spans="1:20" s="2" customFormat="1">
      <c r="A78" s="6"/>
      <c r="B78" s="57"/>
      <c r="C78" s="45"/>
      <c r="D78" s="29" t="s">
        <v>61</v>
      </c>
      <c r="E78" s="32" t="s">
        <v>62</v>
      </c>
      <c r="F78" s="29" t="s">
        <v>56</v>
      </c>
      <c r="G78" s="16"/>
      <c r="H78" s="16"/>
      <c r="I78" s="43">
        <v>35</v>
      </c>
      <c r="J78" s="8">
        <f t="shared" si="33"/>
        <v>0</v>
      </c>
      <c r="K78" s="9">
        <f t="shared" si="34"/>
        <v>0</v>
      </c>
      <c r="L78" s="8">
        <f t="shared" si="35"/>
        <v>0</v>
      </c>
      <c r="N78" s="18"/>
      <c r="O78" s="18"/>
      <c r="P78" s="20"/>
      <c r="Q78" s="20"/>
      <c r="R78" s="22"/>
      <c r="S78" s="22"/>
      <c r="T78" s="16"/>
    </row>
    <row r="79" spans="1:20" s="2" customFormat="1" ht="11.25">
      <c r="A79" s="6"/>
      <c r="B79" s="57"/>
      <c r="C79" s="45"/>
      <c r="D79" s="29" t="s">
        <v>63</v>
      </c>
      <c r="E79" s="32" t="s">
        <v>64</v>
      </c>
      <c r="F79" s="29" t="s">
        <v>353</v>
      </c>
      <c r="G79" s="16"/>
      <c r="H79" s="16"/>
      <c r="I79" s="43">
        <v>18</v>
      </c>
      <c r="J79" s="8">
        <f t="shared" si="33"/>
        <v>0</v>
      </c>
      <c r="K79" s="9">
        <f t="shared" si="34"/>
        <v>0</v>
      </c>
      <c r="L79" s="8">
        <f t="shared" si="35"/>
        <v>0</v>
      </c>
      <c r="N79" s="18"/>
      <c r="O79" s="18"/>
      <c r="P79" s="20"/>
      <c r="Q79" s="20"/>
      <c r="R79" s="22"/>
      <c r="S79" s="22"/>
      <c r="T79" s="16"/>
    </row>
    <row r="80" spans="1:20" s="2" customFormat="1">
      <c r="A80" s="6"/>
      <c r="B80" s="57"/>
      <c r="C80" s="45"/>
      <c r="D80" s="29" t="s">
        <v>65</v>
      </c>
      <c r="E80" s="32" t="s">
        <v>66</v>
      </c>
      <c r="F80" s="29" t="s">
        <v>67</v>
      </c>
      <c r="G80" s="16"/>
      <c r="H80" s="16"/>
      <c r="I80" s="43">
        <v>15</v>
      </c>
      <c r="J80" s="8">
        <f t="shared" si="33"/>
        <v>0</v>
      </c>
      <c r="K80" s="9">
        <f t="shared" si="34"/>
        <v>0</v>
      </c>
      <c r="L80" s="8">
        <f t="shared" si="35"/>
        <v>0</v>
      </c>
      <c r="N80" s="18"/>
      <c r="O80" s="18"/>
      <c r="P80" s="20"/>
      <c r="Q80" s="20"/>
      <c r="R80" s="22"/>
      <c r="S80" s="22"/>
      <c r="T80" s="16"/>
    </row>
    <row r="81" spans="1:20" s="2" customFormat="1" ht="11.25">
      <c r="A81" s="6"/>
      <c r="B81" s="57"/>
      <c r="C81" s="45"/>
      <c r="D81" s="29" t="s">
        <v>68</v>
      </c>
      <c r="E81" s="32" t="s">
        <v>69</v>
      </c>
      <c r="F81" s="29" t="s">
        <v>353</v>
      </c>
      <c r="G81" s="16"/>
      <c r="H81" s="16"/>
      <c r="I81" s="43">
        <v>12</v>
      </c>
      <c r="J81" s="8">
        <f t="shared" si="33"/>
        <v>0</v>
      </c>
      <c r="K81" s="9">
        <f t="shared" si="34"/>
        <v>0</v>
      </c>
      <c r="L81" s="8">
        <f t="shared" si="35"/>
        <v>0</v>
      </c>
      <c r="N81" s="18"/>
      <c r="O81" s="18"/>
      <c r="P81" s="20"/>
      <c r="Q81" s="20"/>
      <c r="R81" s="22"/>
      <c r="S81" s="22"/>
      <c r="T81" s="16"/>
    </row>
    <row r="82" spans="1:20" s="2" customFormat="1" ht="11.25">
      <c r="A82" s="6"/>
      <c r="B82" s="57"/>
      <c r="C82" s="45"/>
      <c r="D82" s="29" t="s">
        <v>70</v>
      </c>
      <c r="E82" s="32" t="s">
        <v>71</v>
      </c>
      <c r="F82" s="29" t="s">
        <v>353</v>
      </c>
      <c r="G82" s="16"/>
      <c r="H82" s="16"/>
      <c r="I82" s="43">
        <v>33</v>
      </c>
      <c r="J82" s="8">
        <f t="shared" si="33"/>
        <v>0</v>
      </c>
      <c r="K82" s="9">
        <f t="shared" si="34"/>
        <v>0</v>
      </c>
      <c r="L82" s="8">
        <f t="shared" si="35"/>
        <v>0</v>
      </c>
      <c r="N82" s="18"/>
      <c r="O82" s="18"/>
      <c r="P82" s="20"/>
      <c r="Q82" s="20"/>
      <c r="R82" s="22"/>
      <c r="S82" s="22"/>
      <c r="T82" s="16"/>
    </row>
    <row r="83" spans="1:20" s="2" customFormat="1" ht="11.25">
      <c r="A83" s="6"/>
      <c r="B83" s="57"/>
      <c r="C83" s="45"/>
      <c r="D83" s="29" t="s">
        <v>72</v>
      </c>
      <c r="E83" s="32" t="s">
        <v>73</v>
      </c>
      <c r="F83" s="29" t="s">
        <v>353</v>
      </c>
      <c r="G83" s="16"/>
      <c r="H83" s="16"/>
      <c r="I83" s="43">
        <v>30</v>
      </c>
      <c r="J83" s="8">
        <f t="shared" si="33"/>
        <v>0</v>
      </c>
      <c r="K83" s="9">
        <f t="shared" si="34"/>
        <v>0</v>
      </c>
      <c r="L83" s="8">
        <f t="shared" si="35"/>
        <v>0</v>
      </c>
      <c r="N83" s="18"/>
      <c r="O83" s="18"/>
      <c r="P83" s="20"/>
      <c r="Q83" s="20"/>
      <c r="R83" s="22"/>
      <c r="S83" s="22"/>
      <c r="T83" s="16"/>
    </row>
    <row r="84" spans="1:20" s="2" customFormat="1" ht="11.25">
      <c r="A84" s="6"/>
      <c r="B84" s="57"/>
      <c r="C84" s="45"/>
      <c r="D84" s="29" t="s">
        <v>74</v>
      </c>
      <c r="E84" s="32" t="s">
        <v>75</v>
      </c>
      <c r="F84" s="29" t="s">
        <v>353</v>
      </c>
      <c r="G84" s="16"/>
      <c r="H84" s="16"/>
      <c r="I84" s="43">
        <v>25</v>
      </c>
      <c r="J84" s="8">
        <f t="shared" si="33"/>
        <v>0</v>
      </c>
      <c r="K84" s="9">
        <f t="shared" si="34"/>
        <v>0</v>
      </c>
      <c r="L84" s="8">
        <f t="shared" si="35"/>
        <v>0</v>
      </c>
      <c r="N84" s="18"/>
      <c r="O84" s="18"/>
      <c r="P84" s="20"/>
      <c r="Q84" s="20"/>
      <c r="R84" s="22"/>
      <c r="S84" s="22"/>
      <c r="T84" s="16"/>
    </row>
    <row r="85" spans="1:20" s="2" customFormat="1" ht="21">
      <c r="A85" s="6"/>
      <c r="B85" s="57"/>
      <c r="C85" s="45"/>
      <c r="D85" s="29" t="s">
        <v>76</v>
      </c>
      <c r="E85" s="32" t="s">
        <v>77</v>
      </c>
      <c r="F85" s="29" t="s">
        <v>353</v>
      </c>
      <c r="G85" s="16"/>
      <c r="H85" s="16"/>
      <c r="I85" s="43">
        <v>45</v>
      </c>
      <c r="J85" s="8">
        <f t="shared" si="33"/>
        <v>0</v>
      </c>
      <c r="K85" s="9">
        <f t="shared" si="34"/>
        <v>0</v>
      </c>
      <c r="L85" s="8">
        <f t="shared" si="35"/>
        <v>0</v>
      </c>
      <c r="N85" s="18"/>
      <c r="O85" s="18"/>
      <c r="P85" s="20"/>
      <c r="Q85" s="20"/>
      <c r="R85" s="22"/>
      <c r="S85" s="22"/>
      <c r="T85" s="16"/>
    </row>
    <row r="86" spans="1:20" s="2" customFormat="1" ht="11.25">
      <c r="A86" s="6"/>
      <c r="B86" s="57"/>
      <c r="C86" s="45"/>
      <c r="D86" s="29" t="s">
        <v>78</v>
      </c>
      <c r="E86" s="32" t="s">
        <v>79</v>
      </c>
      <c r="F86" s="29" t="s">
        <v>353</v>
      </c>
      <c r="G86" s="16"/>
      <c r="H86" s="16"/>
      <c r="I86" s="43" t="s">
        <v>45</v>
      </c>
      <c r="J86" s="8">
        <f t="shared" si="33"/>
        <v>0</v>
      </c>
      <c r="K86" s="9">
        <f t="shared" si="34"/>
        <v>0</v>
      </c>
      <c r="L86" s="8">
        <f t="shared" si="35"/>
        <v>0</v>
      </c>
      <c r="N86" s="18"/>
      <c r="O86" s="18"/>
      <c r="P86" s="20"/>
      <c r="Q86" s="20"/>
      <c r="R86" s="22"/>
      <c r="S86" s="22"/>
      <c r="T86" s="16"/>
    </row>
    <row r="87" spans="1:20" s="2" customFormat="1" ht="11.25">
      <c r="A87" s="6"/>
      <c r="B87" s="57"/>
      <c r="C87" s="45"/>
      <c r="D87" s="29" t="s">
        <v>80</v>
      </c>
      <c r="E87" s="32" t="s">
        <v>81</v>
      </c>
      <c r="F87" s="29" t="s">
        <v>353</v>
      </c>
      <c r="G87" s="16"/>
      <c r="H87" s="16"/>
      <c r="I87" s="43" t="s">
        <v>45</v>
      </c>
      <c r="J87" s="8">
        <f t="shared" si="33"/>
        <v>0</v>
      </c>
      <c r="K87" s="9">
        <f t="shared" si="34"/>
        <v>0</v>
      </c>
      <c r="L87" s="8">
        <f t="shared" si="35"/>
        <v>0</v>
      </c>
      <c r="N87" s="18"/>
      <c r="O87" s="18"/>
      <c r="P87" s="20"/>
      <c r="Q87" s="20"/>
      <c r="R87" s="22"/>
      <c r="S87" s="22"/>
      <c r="T87" s="16"/>
    </row>
    <row r="88" spans="1:20" s="2" customFormat="1" ht="11.25">
      <c r="A88" s="6"/>
      <c r="B88" s="57"/>
      <c r="C88" s="46"/>
      <c r="D88" s="29" t="s">
        <v>82</v>
      </c>
      <c r="E88" s="32" t="s">
        <v>83</v>
      </c>
      <c r="F88" s="29" t="s">
        <v>353</v>
      </c>
      <c r="G88" s="16"/>
      <c r="H88" s="16"/>
      <c r="I88" s="43">
        <v>8</v>
      </c>
      <c r="J88" s="8">
        <f t="shared" si="33"/>
        <v>0</v>
      </c>
      <c r="K88" s="9">
        <f t="shared" si="34"/>
        <v>0</v>
      </c>
      <c r="L88" s="8">
        <f t="shared" si="35"/>
        <v>0</v>
      </c>
      <c r="N88" s="18"/>
      <c r="O88" s="18"/>
      <c r="P88" s="20"/>
      <c r="Q88" s="20"/>
      <c r="R88" s="22"/>
      <c r="S88" s="22"/>
      <c r="T88" s="16"/>
    </row>
    <row r="89" spans="1:20" s="2" customFormat="1">
      <c r="A89" s="6"/>
      <c r="B89" s="57"/>
      <c r="C89" s="31"/>
      <c r="D89" s="31"/>
      <c r="E89" s="31"/>
      <c r="F89" s="31"/>
      <c r="G89" s="39"/>
      <c r="H89" s="39"/>
      <c r="I89" s="31"/>
      <c r="J89" s="40"/>
      <c r="K89" s="41"/>
      <c r="L89" s="40"/>
      <c r="N89" s="18"/>
      <c r="O89" s="18"/>
      <c r="P89" s="20"/>
      <c r="Q89" s="20"/>
      <c r="R89" s="22"/>
      <c r="S89" s="22"/>
      <c r="T89" s="16"/>
    </row>
    <row r="90" spans="1:20" s="2" customFormat="1" ht="11.25">
      <c r="A90" s="6"/>
      <c r="B90" s="57"/>
      <c r="C90" s="44" t="s">
        <v>359</v>
      </c>
      <c r="D90" s="29" t="s">
        <v>84</v>
      </c>
      <c r="E90" s="32" t="s">
        <v>85</v>
      </c>
      <c r="F90" s="29" t="s">
        <v>354</v>
      </c>
      <c r="G90" s="16"/>
      <c r="H90" s="16"/>
      <c r="I90" s="43">
        <v>7</v>
      </c>
      <c r="J90" s="8">
        <f t="shared" si="33"/>
        <v>0</v>
      </c>
      <c r="K90" s="9">
        <f t="shared" si="34"/>
        <v>0</v>
      </c>
      <c r="L90" s="8">
        <f t="shared" si="35"/>
        <v>0</v>
      </c>
      <c r="N90" s="18"/>
      <c r="O90" s="18"/>
      <c r="P90" s="20"/>
      <c r="Q90" s="20"/>
      <c r="R90" s="22"/>
      <c r="S90" s="22"/>
      <c r="T90" s="16"/>
    </row>
    <row r="91" spans="1:20" s="2" customFormat="1" ht="11.25">
      <c r="A91" s="6"/>
      <c r="B91" s="57"/>
      <c r="C91" s="45"/>
      <c r="D91" s="29" t="s">
        <v>86</v>
      </c>
      <c r="E91" s="32" t="s">
        <v>87</v>
      </c>
      <c r="F91" s="29" t="s">
        <v>354</v>
      </c>
      <c r="G91" s="16"/>
      <c r="H91" s="16"/>
      <c r="I91" s="43">
        <v>12</v>
      </c>
      <c r="J91" s="8">
        <f t="shared" si="33"/>
        <v>0</v>
      </c>
      <c r="K91" s="9">
        <f t="shared" si="34"/>
        <v>0</v>
      </c>
      <c r="L91" s="8">
        <f t="shared" si="35"/>
        <v>0</v>
      </c>
      <c r="N91" s="18"/>
      <c r="O91" s="18"/>
      <c r="P91" s="20"/>
      <c r="Q91" s="20"/>
      <c r="R91" s="22"/>
      <c r="S91" s="22"/>
      <c r="T91" s="16"/>
    </row>
    <row r="92" spans="1:20" s="2" customFormat="1" ht="11.25">
      <c r="A92" s="6"/>
      <c r="B92" s="57"/>
      <c r="C92" s="45"/>
      <c r="D92" s="29" t="s">
        <v>88</v>
      </c>
      <c r="E92" s="32" t="s">
        <v>89</v>
      </c>
      <c r="F92" s="29" t="s">
        <v>354</v>
      </c>
      <c r="G92" s="16"/>
      <c r="H92" s="16"/>
      <c r="I92" s="43">
        <v>22</v>
      </c>
      <c r="J92" s="8">
        <f t="shared" si="33"/>
        <v>0</v>
      </c>
      <c r="K92" s="9">
        <f t="shared" si="34"/>
        <v>0</v>
      </c>
      <c r="L92" s="8">
        <f t="shared" si="35"/>
        <v>0</v>
      </c>
      <c r="N92" s="18"/>
      <c r="O92" s="18"/>
      <c r="P92" s="20"/>
      <c r="Q92" s="20"/>
      <c r="R92" s="22"/>
      <c r="S92" s="22"/>
      <c r="T92" s="16"/>
    </row>
    <row r="93" spans="1:20" s="2" customFormat="1" ht="11.25">
      <c r="A93" s="6"/>
      <c r="B93" s="57"/>
      <c r="C93" s="45"/>
      <c r="D93" s="29" t="s">
        <v>90</v>
      </c>
      <c r="E93" s="32" t="s">
        <v>91</v>
      </c>
      <c r="F93" s="29" t="s">
        <v>354</v>
      </c>
      <c r="G93" s="16"/>
      <c r="H93" s="16"/>
      <c r="I93" s="43">
        <v>5</v>
      </c>
      <c r="J93" s="8">
        <f t="shared" si="33"/>
        <v>0</v>
      </c>
      <c r="K93" s="9">
        <f t="shared" si="34"/>
        <v>0</v>
      </c>
      <c r="L93" s="8">
        <f t="shared" si="35"/>
        <v>0</v>
      </c>
      <c r="N93" s="18"/>
      <c r="O93" s="18"/>
      <c r="P93" s="20"/>
      <c r="Q93" s="20"/>
      <c r="R93" s="22"/>
      <c r="S93" s="22"/>
      <c r="T93" s="16"/>
    </row>
    <row r="94" spans="1:20" s="2" customFormat="1" ht="11.25">
      <c r="A94" s="6"/>
      <c r="B94" s="57"/>
      <c r="C94" s="45"/>
      <c r="D94" s="29" t="s">
        <v>92</v>
      </c>
      <c r="E94" s="32" t="s">
        <v>93</v>
      </c>
      <c r="F94" s="29" t="s">
        <v>354</v>
      </c>
      <c r="G94" s="16"/>
      <c r="H94" s="16"/>
      <c r="I94" s="43">
        <v>16</v>
      </c>
      <c r="J94" s="8">
        <f t="shared" si="33"/>
        <v>0</v>
      </c>
      <c r="K94" s="9">
        <f t="shared" si="34"/>
        <v>0</v>
      </c>
      <c r="L94" s="8">
        <f t="shared" si="35"/>
        <v>0</v>
      </c>
      <c r="N94" s="18"/>
      <c r="O94" s="18"/>
      <c r="P94" s="20"/>
      <c r="Q94" s="20"/>
      <c r="R94" s="22"/>
      <c r="S94" s="22"/>
      <c r="T94" s="16"/>
    </row>
    <row r="95" spans="1:20" s="2" customFormat="1" ht="11.25">
      <c r="A95" s="6"/>
      <c r="B95" s="57"/>
      <c r="C95" s="46"/>
      <c r="D95" s="29" t="s">
        <v>94</v>
      </c>
      <c r="E95" s="32" t="s">
        <v>95</v>
      </c>
      <c r="F95" s="29" t="s">
        <v>354</v>
      </c>
      <c r="G95" s="16"/>
      <c r="H95" s="16"/>
      <c r="I95" s="43">
        <v>20</v>
      </c>
      <c r="J95" s="8">
        <f t="shared" si="33"/>
        <v>0</v>
      </c>
      <c r="K95" s="9">
        <f t="shared" si="34"/>
        <v>0</v>
      </c>
      <c r="L95" s="8">
        <f t="shared" si="35"/>
        <v>0</v>
      </c>
      <c r="N95" s="18"/>
      <c r="O95" s="18"/>
      <c r="P95" s="20"/>
      <c r="Q95" s="20"/>
      <c r="R95" s="22"/>
      <c r="S95" s="22"/>
      <c r="T95" s="16"/>
    </row>
    <row r="96" spans="1:20" s="2" customFormat="1" ht="21">
      <c r="A96" s="6"/>
      <c r="B96" s="57"/>
      <c r="C96" s="44" t="s">
        <v>360</v>
      </c>
      <c r="D96" s="33" t="s">
        <v>96</v>
      </c>
      <c r="E96" s="34" t="s">
        <v>97</v>
      </c>
      <c r="F96" s="29" t="s">
        <v>354</v>
      </c>
      <c r="G96" s="16"/>
      <c r="H96" s="16"/>
      <c r="I96" s="43">
        <v>350</v>
      </c>
      <c r="J96" s="8"/>
      <c r="K96" s="9"/>
      <c r="L96" s="8"/>
      <c r="N96" s="18"/>
      <c r="O96" s="18"/>
      <c r="P96" s="20"/>
      <c r="Q96" s="20"/>
      <c r="R96" s="22"/>
      <c r="S96" s="22"/>
      <c r="T96" s="16"/>
    </row>
    <row r="97" spans="1:20" s="2" customFormat="1" ht="21">
      <c r="A97" s="6"/>
      <c r="B97" s="57"/>
      <c r="C97" s="45"/>
      <c r="D97" s="33" t="s">
        <v>98</v>
      </c>
      <c r="E97" s="34" t="s">
        <v>99</v>
      </c>
      <c r="F97" s="29" t="s">
        <v>354</v>
      </c>
      <c r="G97" s="16"/>
      <c r="H97" s="16"/>
      <c r="I97" s="43">
        <v>320</v>
      </c>
      <c r="J97" s="8">
        <f t="shared" si="33"/>
        <v>0</v>
      </c>
      <c r="K97" s="9">
        <f t="shared" si="34"/>
        <v>0</v>
      </c>
      <c r="L97" s="8">
        <f t="shared" si="35"/>
        <v>0</v>
      </c>
      <c r="N97" s="18"/>
      <c r="O97" s="18"/>
      <c r="P97" s="20"/>
      <c r="Q97" s="20"/>
      <c r="R97" s="22"/>
      <c r="S97" s="22"/>
      <c r="T97" s="16"/>
    </row>
    <row r="98" spans="1:20" s="2" customFormat="1" ht="11.25">
      <c r="A98" s="6"/>
      <c r="B98" s="57"/>
      <c r="C98" s="45"/>
      <c r="D98" s="29" t="s">
        <v>100</v>
      </c>
      <c r="E98" s="32" t="s">
        <v>101</v>
      </c>
      <c r="F98" s="29" t="s">
        <v>354</v>
      </c>
      <c r="G98" s="16"/>
      <c r="H98" s="16"/>
      <c r="I98" s="43">
        <v>130</v>
      </c>
      <c r="J98" s="8">
        <f t="shared" si="33"/>
        <v>0</v>
      </c>
      <c r="K98" s="9">
        <f t="shared" si="34"/>
        <v>0</v>
      </c>
      <c r="L98" s="8">
        <f t="shared" si="35"/>
        <v>0</v>
      </c>
      <c r="N98" s="18"/>
      <c r="O98" s="18"/>
      <c r="P98" s="20"/>
      <c r="Q98" s="20"/>
      <c r="R98" s="22"/>
      <c r="S98" s="22"/>
      <c r="T98" s="16"/>
    </row>
    <row r="99" spans="1:20" s="2" customFormat="1" ht="11.25">
      <c r="A99" s="6"/>
      <c r="B99" s="57"/>
      <c r="C99" s="45"/>
      <c r="D99" s="29" t="s">
        <v>102</v>
      </c>
      <c r="E99" s="32" t="s">
        <v>103</v>
      </c>
      <c r="F99" s="29" t="s">
        <v>353</v>
      </c>
      <c r="G99" s="16"/>
      <c r="H99" s="16"/>
      <c r="I99" s="43">
        <v>20</v>
      </c>
      <c r="J99" s="8">
        <f t="shared" si="33"/>
        <v>0</v>
      </c>
      <c r="K99" s="9">
        <f t="shared" si="34"/>
        <v>0</v>
      </c>
      <c r="L99" s="8">
        <f t="shared" si="35"/>
        <v>0</v>
      </c>
      <c r="N99" s="18"/>
      <c r="O99" s="18"/>
      <c r="P99" s="20"/>
      <c r="Q99" s="20"/>
      <c r="R99" s="22"/>
      <c r="S99" s="22"/>
      <c r="T99" s="16"/>
    </row>
    <row r="100" spans="1:20" s="2" customFormat="1" ht="11.25">
      <c r="A100" s="6"/>
      <c r="B100" s="57"/>
      <c r="C100" s="45"/>
      <c r="D100" s="29" t="s">
        <v>104</v>
      </c>
      <c r="E100" s="32" t="s">
        <v>105</v>
      </c>
      <c r="F100" s="29" t="s">
        <v>353</v>
      </c>
      <c r="G100" s="16"/>
      <c r="H100" s="16"/>
      <c r="I100" s="43">
        <v>30</v>
      </c>
      <c r="J100" s="8">
        <f t="shared" si="33"/>
        <v>0</v>
      </c>
      <c r="K100" s="9">
        <f t="shared" si="34"/>
        <v>0</v>
      </c>
      <c r="L100" s="8">
        <f t="shared" si="35"/>
        <v>0</v>
      </c>
      <c r="N100" s="18"/>
      <c r="O100" s="18"/>
      <c r="P100" s="20"/>
      <c r="Q100" s="20"/>
      <c r="R100" s="22"/>
      <c r="S100" s="22"/>
      <c r="T100" s="16"/>
    </row>
    <row r="101" spans="1:20" s="2" customFormat="1">
      <c r="A101" s="6"/>
      <c r="B101" s="57"/>
      <c r="C101" s="45"/>
      <c r="D101" s="29" t="s">
        <v>106</v>
      </c>
      <c r="E101" s="32" t="s">
        <v>107</v>
      </c>
      <c r="F101" s="29" t="s">
        <v>56</v>
      </c>
      <c r="G101" s="16"/>
      <c r="H101" s="16"/>
      <c r="I101" s="43">
        <v>15</v>
      </c>
      <c r="J101" s="8">
        <f t="shared" si="33"/>
        <v>0</v>
      </c>
      <c r="K101" s="9">
        <f t="shared" si="34"/>
        <v>0</v>
      </c>
      <c r="L101" s="8">
        <f t="shared" si="35"/>
        <v>0</v>
      </c>
      <c r="N101" s="18"/>
      <c r="O101" s="18"/>
      <c r="P101" s="20"/>
      <c r="Q101" s="20"/>
      <c r="R101" s="22"/>
      <c r="S101" s="22"/>
      <c r="T101" s="16"/>
    </row>
    <row r="102" spans="1:20" s="2" customFormat="1">
      <c r="A102" s="6"/>
      <c r="B102" s="57"/>
      <c r="C102" s="45"/>
      <c r="D102" s="29" t="s">
        <v>108</v>
      </c>
      <c r="E102" s="32" t="s">
        <v>109</v>
      </c>
      <c r="F102" s="29" t="s">
        <v>56</v>
      </c>
      <c r="G102" s="16"/>
      <c r="H102" s="16"/>
      <c r="I102" s="43">
        <v>20</v>
      </c>
      <c r="J102" s="8">
        <f t="shared" si="33"/>
        <v>0</v>
      </c>
      <c r="K102" s="9">
        <f t="shared" si="34"/>
        <v>0</v>
      </c>
      <c r="L102" s="8">
        <f t="shared" si="35"/>
        <v>0</v>
      </c>
      <c r="N102" s="18"/>
      <c r="O102" s="18"/>
      <c r="P102" s="20"/>
      <c r="Q102" s="20"/>
      <c r="R102" s="22"/>
      <c r="S102" s="22"/>
      <c r="T102" s="16"/>
    </row>
    <row r="103" spans="1:20" s="2" customFormat="1" ht="11.25">
      <c r="A103" s="6"/>
      <c r="B103" s="57"/>
      <c r="C103" s="45"/>
      <c r="D103" s="29" t="s">
        <v>110</v>
      </c>
      <c r="E103" s="32" t="s">
        <v>111</v>
      </c>
      <c r="F103" s="29" t="s">
        <v>354</v>
      </c>
      <c r="G103" s="16"/>
      <c r="H103" s="16"/>
      <c r="I103" s="43">
        <v>350</v>
      </c>
      <c r="J103" s="8">
        <f t="shared" si="33"/>
        <v>0</v>
      </c>
      <c r="K103" s="9">
        <f t="shared" si="34"/>
        <v>0</v>
      </c>
      <c r="L103" s="8">
        <f t="shared" si="35"/>
        <v>0</v>
      </c>
      <c r="N103" s="18"/>
      <c r="O103" s="18"/>
      <c r="P103" s="20"/>
      <c r="Q103" s="20"/>
      <c r="R103" s="22"/>
      <c r="S103" s="22"/>
      <c r="T103" s="16"/>
    </row>
    <row r="104" spans="1:20" s="2" customFormat="1" ht="11.25">
      <c r="A104" s="6"/>
      <c r="B104" s="57"/>
      <c r="C104" s="46"/>
      <c r="D104" s="29" t="s">
        <v>112</v>
      </c>
      <c r="E104" s="32" t="s">
        <v>113</v>
      </c>
      <c r="F104" s="29" t="s">
        <v>353</v>
      </c>
      <c r="G104" s="16"/>
      <c r="H104" s="16"/>
      <c r="I104" s="43">
        <v>100</v>
      </c>
      <c r="J104" s="8">
        <f t="shared" si="33"/>
        <v>0</v>
      </c>
      <c r="K104" s="9">
        <f t="shared" si="34"/>
        <v>0</v>
      </c>
      <c r="L104" s="8">
        <f t="shared" si="35"/>
        <v>0</v>
      </c>
      <c r="N104" s="18"/>
      <c r="O104" s="18"/>
      <c r="P104" s="20"/>
      <c r="Q104" s="20"/>
      <c r="R104" s="22"/>
      <c r="S104" s="22"/>
      <c r="T104" s="16"/>
    </row>
    <row r="105" spans="1:20" s="2" customFormat="1">
      <c r="A105" s="6"/>
      <c r="B105" s="57"/>
      <c r="C105" s="35"/>
      <c r="D105" s="31"/>
      <c r="E105" s="31"/>
      <c r="F105" s="31"/>
      <c r="G105" s="39"/>
      <c r="H105" s="39"/>
      <c r="I105" s="31"/>
      <c r="J105" s="40"/>
      <c r="K105" s="41"/>
      <c r="L105" s="40"/>
      <c r="N105" s="18"/>
      <c r="O105" s="18"/>
      <c r="P105" s="20"/>
      <c r="Q105" s="20"/>
      <c r="R105" s="22"/>
      <c r="S105" s="22"/>
      <c r="T105" s="16"/>
    </row>
    <row r="106" spans="1:20" s="2" customFormat="1" ht="11.25">
      <c r="A106" s="6"/>
      <c r="B106" s="57"/>
      <c r="C106" s="44" t="s">
        <v>361</v>
      </c>
      <c r="D106" s="29" t="s">
        <v>114</v>
      </c>
      <c r="E106" s="32" t="s">
        <v>115</v>
      </c>
      <c r="F106" s="29" t="s">
        <v>354</v>
      </c>
      <c r="G106" s="16"/>
      <c r="H106" s="16"/>
      <c r="I106" s="43">
        <v>120</v>
      </c>
      <c r="J106" s="8"/>
      <c r="K106" s="9"/>
      <c r="L106" s="8"/>
      <c r="N106" s="18"/>
      <c r="O106" s="18"/>
      <c r="P106" s="20"/>
      <c r="Q106" s="20"/>
      <c r="R106" s="22"/>
      <c r="S106" s="22"/>
      <c r="T106" s="16"/>
    </row>
    <row r="107" spans="1:20" s="2" customFormat="1" ht="11.25">
      <c r="A107" s="6"/>
      <c r="B107" s="57"/>
      <c r="C107" s="45"/>
      <c r="D107" s="29" t="s">
        <v>116</v>
      </c>
      <c r="E107" s="32" t="s">
        <v>117</v>
      </c>
      <c r="F107" s="29" t="s">
        <v>354</v>
      </c>
      <c r="G107" s="16"/>
      <c r="H107" s="16"/>
      <c r="I107" s="43">
        <v>140</v>
      </c>
      <c r="J107" s="8">
        <f t="shared" si="33"/>
        <v>0</v>
      </c>
      <c r="K107" s="9">
        <f t="shared" si="34"/>
        <v>0</v>
      </c>
      <c r="L107" s="8">
        <f t="shared" si="35"/>
        <v>0</v>
      </c>
      <c r="N107" s="18"/>
      <c r="O107" s="18"/>
      <c r="P107" s="20"/>
      <c r="Q107" s="20"/>
      <c r="R107" s="22"/>
      <c r="S107" s="22"/>
      <c r="T107" s="16"/>
    </row>
    <row r="108" spans="1:20" s="2" customFormat="1" ht="11.25">
      <c r="A108" s="6"/>
      <c r="B108" s="57"/>
      <c r="C108" s="45"/>
      <c r="D108" s="29" t="s">
        <v>118</v>
      </c>
      <c r="E108" s="32" t="s">
        <v>119</v>
      </c>
      <c r="F108" s="29" t="s">
        <v>354</v>
      </c>
      <c r="G108" s="16"/>
      <c r="H108" s="16"/>
      <c r="I108" s="43">
        <v>180</v>
      </c>
      <c r="J108" s="8">
        <f t="shared" si="33"/>
        <v>0</v>
      </c>
      <c r="K108" s="9">
        <f t="shared" si="34"/>
        <v>0</v>
      </c>
      <c r="L108" s="8">
        <f t="shared" si="35"/>
        <v>0</v>
      </c>
      <c r="N108" s="18"/>
      <c r="O108" s="18"/>
      <c r="P108" s="20"/>
      <c r="Q108" s="20"/>
      <c r="R108" s="22"/>
      <c r="S108" s="22"/>
      <c r="T108" s="16"/>
    </row>
    <row r="109" spans="1:20" s="2" customFormat="1" ht="11.25">
      <c r="A109" s="6"/>
      <c r="B109" s="57"/>
      <c r="C109" s="45"/>
      <c r="D109" s="29" t="s">
        <v>120</v>
      </c>
      <c r="E109" s="32" t="s">
        <v>121</v>
      </c>
      <c r="F109" s="29" t="s">
        <v>354</v>
      </c>
      <c r="G109" s="16"/>
      <c r="H109" s="16"/>
      <c r="I109" s="43">
        <v>130</v>
      </c>
      <c r="J109" s="8">
        <f t="shared" si="33"/>
        <v>0</v>
      </c>
      <c r="K109" s="9">
        <f t="shared" si="34"/>
        <v>0</v>
      </c>
      <c r="L109" s="8">
        <f t="shared" si="35"/>
        <v>0</v>
      </c>
      <c r="N109" s="18"/>
      <c r="O109" s="18"/>
      <c r="P109" s="20"/>
      <c r="Q109" s="20"/>
      <c r="R109" s="22"/>
      <c r="S109" s="22"/>
      <c r="T109" s="16"/>
    </row>
    <row r="110" spans="1:20" s="2" customFormat="1" ht="11.25">
      <c r="A110" s="6"/>
      <c r="B110" s="57"/>
      <c r="C110" s="45"/>
      <c r="D110" s="29" t="s">
        <v>122</v>
      </c>
      <c r="E110" s="32" t="s">
        <v>123</v>
      </c>
      <c r="F110" s="29" t="s">
        <v>353</v>
      </c>
      <c r="G110" s="16"/>
      <c r="H110" s="16"/>
      <c r="I110" s="43">
        <v>60</v>
      </c>
      <c r="J110" s="8">
        <f t="shared" si="33"/>
        <v>0</v>
      </c>
      <c r="K110" s="9">
        <f t="shared" si="34"/>
        <v>0</v>
      </c>
      <c r="L110" s="8">
        <f t="shared" si="35"/>
        <v>0</v>
      </c>
      <c r="N110" s="18"/>
      <c r="O110" s="18"/>
      <c r="P110" s="20"/>
      <c r="Q110" s="20"/>
      <c r="R110" s="22"/>
      <c r="S110" s="22"/>
      <c r="T110" s="16"/>
    </row>
    <row r="111" spans="1:20" s="2" customFormat="1" ht="11.25">
      <c r="A111" s="6"/>
      <c r="B111" s="57"/>
      <c r="C111" s="45"/>
      <c r="D111" s="29" t="s">
        <v>124</v>
      </c>
      <c r="E111" s="32" t="s">
        <v>125</v>
      </c>
      <c r="F111" s="29" t="s">
        <v>353</v>
      </c>
      <c r="G111" s="16"/>
      <c r="H111" s="16"/>
      <c r="I111" s="43">
        <v>70</v>
      </c>
      <c r="J111" s="8">
        <f t="shared" si="33"/>
        <v>0</v>
      </c>
      <c r="K111" s="9">
        <f t="shared" si="34"/>
        <v>0</v>
      </c>
      <c r="L111" s="8">
        <f t="shared" si="35"/>
        <v>0</v>
      </c>
      <c r="N111" s="18"/>
      <c r="O111" s="18"/>
      <c r="P111" s="20"/>
      <c r="Q111" s="20"/>
      <c r="R111" s="22"/>
      <c r="S111" s="22"/>
      <c r="T111" s="16"/>
    </row>
    <row r="112" spans="1:20" s="2" customFormat="1" ht="11.25">
      <c r="A112" s="6"/>
      <c r="B112" s="57"/>
      <c r="C112" s="45"/>
      <c r="D112" s="29" t="s">
        <v>126</v>
      </c>
      <c r="E112" s="32" t="s">
        <v>127</v>
      </c>
      <c r="F112" s="29" t="s">
        <v>353</v>
      </c>
      <c r="G112" s="16"/>
      <c r="H112" s="16"/>
      <c r="I112" s="43">
        <v>25</v>
      </c>
      <c r="J112" s="8">
        <f t="shared" si="33"/>
        <v>0</v>
      </c>
      <c r="K112" s="9">
        <f t="shared" si="34"/>
        <v>0</v>
      </c>
      <c r="L112" s="8">
        <f t="shared" si="35"/>
        <v>0</v>
      </c>
      <c r="N112" s="18"/>
      <c r="O112" s="18"/>
      <c r="P112" s="20"/>
      <c r="Q112" s="20"/>
      <c r="R112" s="22"/>
      <c r="S112" s="22"/>
      <c r="T112" s="16"/>
    </row>
    <row r="113" spans="1:20" s="2" customFormat="1" ht="11.25">
      <c r="A113" s="6"/>
      <c r="B113" s="57"/>
      <c r="C113" s="45"/>
      <c r="D113" s="29" t="s">
        <v>128</v>
      </c>
      <c r="E113" s="32" t="s">
        <v>129</v>
      </c>
      <c r="F113" s="29" t="s">
        <v>353</v>
      </c>
      <c r="G113" s="16"/>
      <c r="H113" s="16"/>
      <c r="I113" s="43">
        <v>30</v>
      </c>
      <c r="J113" s="8">
        <f t="shared" si="33"/>
        <v>0</v>
      </c>
      <c r="K113" s="9">
        <f t="shared" si="34"/>
        <v>0</v>
      </c>
      <c r="L113" s="8">
        <f t="shared" si="35"/>
        <v>0</v>
      </c>
      <c r="N113" s="18"/>
      <c r="O113" s="18"/>
      <c r="P113" s="20"/>
      <c r="Q113" s="20"/>
      <c r="R113" s="22"/>
      <c r="S113" s="22"/>
      <c r="T113" s="16"/>
    </row>
    <row r="114" spans="1:20" s="2" customFormat="1" ht="11.25">
      <c r="A114" s="6"/>
      <c r="B114" s="57"/>
      <c r="C114" s="45"/>
      <c r="D114" s="29" t="s">
        <v>130</v>
      </c>
      <c r="E114" s="32" t="s">
        <v>131</v>
      </c>
      <c r="F114" s="29" t="s">
        <v>353</v>
      </c>
      <c r="G114" s="16"/>
      <c r="H114" s="16"/>
      <c r="I114" s="43">
        <v>50</v>
      </c>
      <c r="J114" s="8">
        <f t="shared" si="33"/>
        <v>0</v>
      </c>
      <c r="K114" s="9">
        <f t="shared" si="34"/>
        <v>0</v>
      </c>
      <c r="L114" s="8">
        <f t="shared" si="35"/>
        <v>0</v>
      </c>
      <c r="N114" s="18"/>
      <c r="O114" s="18"/>
      <c r="P114" s="20"/>
      <c r="Q114" s="20"/>
      <c r="R114" s="22"/>
      <c r="S114" s="22"/>
      <c r="T114" s="16"/>
    </row>
    <row r="115" spans="1:20" s="2" customFormat="1" ht="21">
      <c r="A115" s="6"/>
      <c r="B115" s="57"/>
      <c r="C115" s="45"/>
      <c r="D115" s="29" t="s">
        <v>132</v>
      </c>
      <c r="E115" s="32" t="s">
        <v>133</v>
      </c>
      <c r="F115" s="29" t="s">
        <v>353</v>
      </c>
      <c r="G115" s="16"/>
      <c r="H115" s="16"/>
      <c r="I115" s="43">
        <v>50</v>
      </c>
      <c r="J115" s="8">
        <f t="shared" si="33"/>
        <v>0</v>
      </c>
      <c r="K115" s="9">
        <f t="shared" si="34"/>
        <v>0</v>
      </c>
      <c r="L115" s="8">
        <f t="shared" si="35"/>
        <v>0</v>
      </c>
      <c r="N115" s="18"/>
      <c r="O115" s="18"/>
      <c r="P115" s="20"/>
      <c r="Q115" s="20"/>
      <c r="R115" s="22"/>
      <c r="S115" s="22"/>
      <c r="T115" s="16"/>
    </row>
    <row r="116" spans="1:20" s="2" customFormat="1" ht="21">
      <c r="A116" s="6"/>
      <c r="B116" s="57"/>
      <c r="C116" s="45"/>
      <c r="D116" s="29" t="s">
        <v>134</v>
      </c>
      <c r="E116" s="32" t="s">
        <v>135</v>
      </c>
      <c r="F116" s="29" t="s">
        <v>353</v>
      </c>
      <c r="G116" s="16"/>
      <c r="H116" s="16"/>
      <c r="I116" s="43">
        <v>40</v>
      </c>
      <c r="J116" s="8">
        <f t="shared" si="33"/>
        <v>0</v>
      </c>
      <c r="K116" s="9">
        <f t="shared" si="34"/>
        <v>0</v>
      </c>
      <c r="L116" s="8">
        <f t="shared" si="35"/>
        <v>0</v>
      </c>
      <c r="N116" s="18"/>
      <c r="O116" s="18"/>
      <c r="P116" s="20"/>
      <c r="Q116" s="20"/>
      <c r="R116" s="22"/>
      <c r="S116" s="22"/>
      <c r="T116" s="16"/>
    </row>
    <row r="117" spans="1:20" s="2" customFormat="1" ht="11.25">
      <c r="A117" s="6"/>
      <c r="B117" s="57"/>
      <c r="C117" s="45"/>
      <c r="D117" s="29" t="s">
        <v>136</v>
      </c>
      <c r="E117" s="32" t="s">
        <v>137</v>
      </c>
      <c r="F117" s="29" t="s">
        <v>353</v>
      </c>
      <c r="G117" s="16"/>
      <c r="H117" s="16"/>
      <c r="I117" s="43">
        <v>60</v>
      </c>
      <c r="J117" s="8">
        <f t="shared" si="33"/>
        <v>0</v>
      </c>
      <c r="K117" s="9">
        <f t="shared" si="34"/>
        <v>0</v>
      </c>
      <c r="L117" s="8">
        <f t="shared" si="35"/>
        <v>0</v>
      </c>
      <c r="N117" s="18"/>
      <c r="O117" s="18"/>
      <c r="P117" s="20"/>
      <c r="Q117" s="20"/>
      <c r="R117" s="22"/>
      <c r="S117" s="22"/>
      <c r="T117" s="16"/>
    </row>
    <row r="118" spans="1:20" s="2" customFormat="1" ht="21">
      <c r="A118" s="6"/>
      <c r="B118" s="57"/>
      <c r="C118" s="45"/>
      <c r="D118" s="29" t="s">
        <v>138</v>
      </c>
      <c r="E118" s="32" t="s">
        <v>139</v>
      </c>
      <c r="F118" s="29" t="s">
        <v>353</v>
      </c>
      <c r="G118" s="16"/>
      <c r="H118" s="16"/>
      <c r="I118" s="43">
        <v>60</v>
      </c>
      <c r="J118" s="8">
        <f t="shared" si="33"/>
        <v>0</v>
      </c>
      <c r="K118" s="9">
        <f t="shared" si="34"/>
        <v>0</v>
      </c>
      <c r="L118" s="8">
        <f t="shared" si="35"/>
        <v>0</v>
      </c>
      <c r="N118" s="18"/>
      <c r="O118" s="18"/>
      <c r="P118" s="20"/>
      <c r="Q118" s="20"/>
      <c r="R118" s="22"/>
      <c r="S118" s="22"/>
      <c r="T118" s="16"/>
    </row>
    <row r="119" spans="1:20" s="2" customFormat="1">
      <c r="A119" s="6"/>
      <c r="B119" s="57"/>
      <c r="C119" s="45"/>
      <c r="D119" s="29" t="s">
        <v>140</v>
      </c>
      <c r="E119" s="32" t="s">
        <v>141</v>
      </c>
      <c r="F119" s="29" t="s">
        <v>56</v>
      </c>
      <c r="G119" s="16"/>
      <c r="H119" s="16"/>
      <c r="I119" s="43">
        <v>50</v>
      </c>
      <c r="J119" s="8">
        <f t="shared" si="33"/>
        <v>0</v>
      </c>
      <c r="K119" s="9">
        <f t="shared" si="34"/>
        <v>0</v>
      </c>
      <c r="L119" s="8">
        <f t="shared" si="35"/>
        <v>0</v>
      </c>
      <c r="N119" s="18"/>
      <c r="O119" s="18"/>
      <c r="P119" s="20"/>
      <c r="Q119" s="20"/>
      <c r="R119" s="22"/>
      <c r="S119" s="22"/>
      <c r="T119" s="16"/>
    </row>
    <row r="120" spans="1:20" s="2" customFormat="1" ht="11.25">
      <c r="A120" s="6"/>
      <c r="B120" s="57"/>
      <c r="C120" s="46"/>
      <c r="D120" s="29" t="s">
        <v>142</v>
      </c>
      <c r="E120" s="32" t="s">
        <v>143</v>
      </c>
      <c r="F120" s="29" t="s">
        <v>353</v>
      </c>
      <c r="G120" s="16"/>
      <c r="H120" s="16"/>
      <c r="I120" s="43">
        <v>25</v>
      </c>
      <c r="J120" s="8">
        <f t="shared" si="33"/>
        <v>0</v>
      </c>
      <c r="K120" s="9">
        <f t="shared" si="34"/>
        <v>0</v>
      </c>
      <c r="L120" s="8">
        <f t="shared" si="35"/>
        <v>0</v>
      </c>
      <c r="N120" s="18"/>
      <c r="O120" s="18"/>
      <c r="P120" s="20"/>
      <c r="Q120" s="20"/>
      <c r="R120" s="22"/>
      <c r="S120" s="22"/>
      <c r="T120" s="16"/>
    </row>
    <row r="121" spans="1:20" s="2" customFormat="1" ht="11.25">
      <c r="A121" s="6"/>
      <c r="B121" s="57"/>
      <c r="C121" s="44" t="s">
        <v>362</v>
      </c>
      <c r="D121" s="29" t="s">
        <v>144</v>
      </c>
      <c r="E121" s="32" t="s">
        <v>145</v>
      </c>
      <c r="F121" s="29" t="s">
        <v>353</v>
      </c>
      <c r="G121" s="16"/>
      <c r="H121" s="16"/>
      <c r="I121" s="43">
        <v>24</v>
      </c>
      <c r="J121" s="8">
        <f t="shared" si="33"/>
        <v>0</v>
      </c>
      <c r="K121" s="9">
        <f t="shared" si="34"/>
        <v>0</v>
      </c>
      <c r="L121" s="8">
        <f t="shared" si="35"/>
        <v>0</v>
      </c>
      <c r="N121" s="18"/>
      <c r="O121" s="18"/>
      <c r="P121" s="20"/>
      <c r="Q121" s="20"/>
      <c r="R121" s="22"/>
      <c r="S121" s="22"/>
      <c r="T121" s="16"/>
    </row>
    <row r="122" spans="1:20" s="2" customFormat="1" ht="11.25">
      <c r="A122" s="6"/>
      <c r="B122" s="57"/>
      <c r="C122" s="45"/>
      <c r="D122" s="29" t="s">
        <v>146</v>
      </c>
      <c r="E122" s="32" t="s">
        <v>147</v>
      </c>
      <c r="F122" s="29" t="s">
        <v>353</v>
      </c>
      <c r="G122" s="16"/>
      <c r="H122" s="16"/>
      <c r="I122" s="43">
        <v>29</v>
      </c>
      <c r="J122" s="8">
        <f t="shared" si="33"/>
        <v>0</v>
      </c>
      <c r="K122" s="9">
        <f t="shared" si="34"/>
        <v>0</v>
      </c>
      <c r="L122" s="8">
        <f t="shared" si="35"/>
        <v>0</v>
      </c>
      <c r="N122" s="18"/>
      <c r="O122" s="18"/>
      <c r="P122" s="20"/>
      <c r="Q122" s="20"/>
      <c r="R122" s="22"/>
      <c r="S122" s="22"/>
      <c r="T122" s="16"/>
    </row>
    <row r="123" spans="1:20" s="2" customFormat="1" ht="11.25">
      <c r="A123" s="6"/>
      <c r="B123" s="57"/>
      <c r="C123" s="45"/>
      <c r="D123" s="29" t="s">
        <v>148</v>
      </c>
      <c r="E123" s="32" t="s">
        <v>149</v>
      </c>
      <c r="F123" s="29" t="s">
        <v>353</v>
      </c>
      <c r="G123" s="16"/>
      <c r="H123" s="16"/>
      <c r="I123" s="43">
        <v>26</v>
      </c>
      <c r="J123" s="8">
        <f t="shared" si="33"/>
        <v>0</v>
      </c>
      <c r="K123" s="9">
        <f t="shared" si="34"/>
        <v>0</v>
      </c>
      <c r="L123" s="8">
        <f t="shared" si="35"/>
        <v>0</v>
      </c>
      <c r="N123" s="18"/>
      <c r="O123" s="18"/>
      <c r="P123" s="20"/>
      <c r="Q123" s="20"/>
      <c r="R123" s="22"/>
      <c r="S123" s="22"/>
      <c r="T123" s="16"/>
    </row>
    <row r="124" spans="1:20" s="2" customFormat="1" ht="11.25">
      <c r="A124" s="6"/>
      <c r="B124" s="57"/>
      <c r="C124" s="45"/>
      <c r="D124" s="29" t="s">
        <v>150</v>
      </c>
      <c r="E124" s="32" t="s">
        <v>151</v>
      </c>
      <c r="F124" s="29" t="s">
        <v>353</v>
      </c>
      <c r="G124" s="16"/>
      <c r="H124" s="16"/>
      <c r="I124" s="43">
        <v>26</v>
      </c>
      <c r="J124" s="8">
        <f t="shared" si="33"/>
        <v>0</v>
      </c>
      <c r="K124" s="9">
        <f t="shared" si="34"/>
        <v>0</v>
      </c>
      <c r="L124" s="8">
        <f t="shared" si="35"/>
        <v>0</v>
      </c>
      <c r="N124" s="18"/>
      <c r="O124" s="18"/>
      <c r="P124" s="20"/>
      <c r="Q124" s="20"/>
      <c r="R124" s="22"/>
      <c r="S124" s="22"/>
      <c r="T124" s="16"/>
    </row>
    <row r="125" spans="1:20" s="2" customFormat="1" ht="21">
      <c r="A125" s="6"/>
      <c r="B125" s="57"/>
      <c r="C125" s="46"/>
      <c r="D125" s="29" t="s">
        <v>152</v>
      </c>
      <c r="E125" s="32" t="s">
        <v>153</v>
      </c>
      <c r="F125" s="29" t="s">
        <v>353</v>
      </c>
      <c r="G125" s="16"/>
      <c r="H125" s="16"/>
      <c r="I125" s="43">
        <v>28</v>
      </c>
      <c r="J125" s="8">
        <f t="shared" si="33"/>
        <v>0</v>
      </c>
      <c r="K125" s="9">
        <f t="shared" si="34"/>
        <v>0</v>
      </c>
      <c r="L125" s="8">
        <f t="shared" si="35"/>
        <v>0</v>
      </c>
      <c r="N125" s="18"/>
      <c r="O125" s="18"/>
      <c r="P125" s="20"/>
      <c r="Q125" s="20"/>
      <c r="R125" s="22"/>
      <c r="S125" s="22"/>
      <c r="T125" s="16"/>
    </row>
    <row r="126" spans="1:20" s="2" customFormat="1" ht="11.25">
      <c r="A126" s="6"/>
      <c r="B126" s="57"/>
      <c r="C126" s="44" t="s">
        <v>363</v>
      </c>
      <c r="D126" s="29" t="s">
        <v>154</v>
      </c>
      <c r="E126" s="32" t="s">
        <v>155</v>
      </c>
      <c r="F126" s="29" t="s">
        <v>353</v>
      </c>
      <c r="G126" s="16"/>
      <c r="H126" s="16"/>
      <c r="I126" s="43">
        <v>55</v>
      </c>
      <c r="J126" s="8">
        <f t="shared" si="33"/>
        <v>0</v>
      </c>
      <c r="K126" s="9">
        <f t="shared" si="34"/>
        <v>0</v>
      </c>
      <c r="L126" s="8">
        <f t="shared" si="35"/>
        <v>0</v>
      </c>
      <c r="N126" s="18"/>
      <c r="O126" s="18"/>
      <c r="P126" s="20"/>
      <c r="Q126" s="20"/>
      <c r="R126" s="22"/>
      <c r="S126" s="22"/>
      <c r="T126" s="16"/>
    </row>
    <row r="127" spans="1:20" s="2" customFormat="1" ht="11.25">
      <c r="A127" s="6"/>
      <c r="B127" s="57"/>
      <c r="C127" s="45"/>
      <c r="D127" s="29" t="s">
        <v>156</v>
      </c>
      <c r="E127" s="32" t="s">
        <v>157</v>
      </c>
      <c r="F127" s="29" t="s">
        <v>353</v>
      </c>
      <c r="G127" s="16"/>
      <c r="H127" s="16"/>
      <c r="I127" s="43">
        <v>45</v>
      </c>
      <c r="J127" s="8">
        <f t="shared" si="33"/>
        <v>0</v>
      </c>
      <c r="K127" s="9">
        <f t="shared" si="34"/>
        <v>0</v>
      </c>
      <c r="L127" s="8">
        <f t="shared" si="35"/>
        <v>0</v>
      </c>
      <c r="N127" s="18"/>
      <c r="O127" s="18"/>
      <c r="P127" s="20"/>
      <c r="Q127" s="20"/>
      <c r="R127" s="22"/>
      <c r="S127" s="22"/>
      <c r="T127" s="16"/>
    </row>
    <row r="128" spans="1:20" s="2" customFormat="1" ht="11.25">
      <c r="A128" s="6"/>
      <c r="B128" s="57"/>
      <c r="C128" s="45"/>
      <c r="D128" s="29" t="s">
        <v>158</v>
      </c>
      <c r="E128" s="32" t="s">
        <v>159</v>
      </c>
      <c r="F128" s="29" t="s">
        <v>353</v>
      </c>
      <c r="G128" s="16"/>
      <c r="H128" s="16"/>
      <c r="I128" s="43">
        <v>50</v>
      </c>
      <c r="J128" s="8">
        <f t="shared" si="33"/>
        <v>0</v>
      </c>
      <c r="K128" s="9">
        <f t="shared" si="34"/>
        <v>0</v>
      </c>
      <c r="L128" s="8">
        <f t="shared" si="35"/>
        <v>0</v>
      </c>
      <c r="N128" s="18"/>
      <c r="O128" s="18"/>
      <c r="P128" s="20"/>
      <c r="Q128" s="20"/>
      <c r="R128" s="22"/>
      <c r="S128" s="22"/>
      <c r="T128" s="16"/>
    </row>
    <row r="129" spans="1:20" s="2" customFormat="1" ht="11.25">
      <c r="A129" s="6"/>
      <c r="B129" s="57"/>
      <c r="C129" s="45"/>
      <c r="D129" s="29" t="s">
        <v>160</v>
      </c>
      <c r="E129" s="32" t="s">
        <v>161</v>
      </c>
      <c r="F129" s="29" t="s">
        <v>353</v>
      </c>
      <c r="G129" s="16"/>
      <c r="H129" s="16"/>
      <c r="I129" s="43">
        <v>60</v>
      </c>
      <c r="J129" s="8">
        <f t="shared" si="33"/>
        <v>0</v>
      </c>
      <c r="K129" s="9">
        <f t="shared" si="34"/>
        <v>0</v>
      </c>
      <c r="L129" s="8">
        <f t="shared" si="35"/>
        <v>0</v>
      </c>
      <c r="N129" s="18"/>
      <c r="O129" s="18"/>
      <c r="P129" s="20"/>
      <c r="Q129" s="20"/>
      <c r="R129" s="22"/>
      <c r="S129" s="22"/>
      <c r="T129" s="16"/>
    </row>
    <row r="130" spans="1:20" s="2" customFormat="1" ht="11.25">
      <c r="A130" s="6"/>
      <c r="B130" s="57"/>
      <c r="C130" s="45"/>
      <c r="D130" s="29" t="s">
        <v>162</v>
      </c>
      <c r="E130" s="32" t="s">
        <v>163</v>
      </c>
      <c r="F130" s="29" t="s">
        <v>353</v>
      </c>
      <c r="G130" s="16"/>
      <c r="H130" s="16"/>
      <c r="I130" s="43">
        <v>60</v>
      </c>
      <c r="J130" s="8">
        <f t="shared" si="33"/>
        <v>0</v>
      </c>
      <c r="K130" s="9">
        <f t="shared" si="34"/>
        <v>0</v>
      </c>
      <c r="L130" s="8">
        <f t="shared" si="35"/>
        <v>0</v>
      </c>
      <c r="N130" s="18"/>
      <c r="O130" s="18"/>
      <c r="P130" s="20"/>
      <c r="Q130" s="20"/>
      <c r="R130" s="22"/>
      <c r="S130" s="22"/>
      <c r="T130" s="16"/>
    </row>
    <row r="131" spans="1:20" s="2" customFormat="1" ht="21">
      <c r="A131" s="6"/>
      <c r="B131" s="57"/>
      <c r="C131" s="45"/>
      <c r="D131" s="29" t="s">
        <v>164</v>
      </c>
      <c r="E131" s="32" t="s">
        <v>165</v>
      </c>
      <c r="F131" s="29" t="s">
        <v>67</v>
      </c>
      <c r="G131" s="16"/>
      <c r="H131" s="16"/>
      <c r="I131" s="43">
        <v>30</v>
      </c>
      <c r="J131" s="8">
        <f t="shared" si="33"/>
        <v>0</v>
      </c>
      <c r="K131" s="9">
        <f t="shared" si="34"/>
        <v>0</v>
      </c>
      <c r="L131" s="8">
        <f t="shared" si="35"/>
        <v>0</v>
      </c>
      <c r="N131" s="18"/>
      <c r="O131" s="18"/>
      <c r="P131" s="20"/>
      <c r="Q131" s="20"/>
      <c r="R131" s="22"/>
      <c r="S131" s="22"/>
      <c r="T131" s="16"/>
    </row>
    <row r="132" spans="1:20" s="2" customFormat="1" ht="11.25">
      <c r="A132" s="6"/>
      <c r="B132" s="57"/>
      <c r="C132" s="46"/>
      <c r="D132" s="29" t="s">
        <v>166</v>
      </c>
      <c r="E132" s="32" t="s">
        <v>167</v>
      </c>
      <c r="F132" s="29" t="s">
        <v>353</v>
      </c>
      <c r="G132" s="16"/>
      <c r="H132" s="16"/>
      <c r="I132" s="43">
        <v>45</v>
      </c>
      <c r="J132" s="8">
        <f t="shared" si="33"/>
        <v>0</v>
      </c>
      <c r="K132" s="9">
        <f t="shared" si="34"/>
        <v>0</v>
      </c>
      <c r="L132" s="8">
        <f t="shared" si="35"/>
        <v>0</v>
      </c>
      <c r="N132" s="18"/>
      <c r="O132" s="18"/>
      <c r="P132" s="20"/>
      <c r="Q132" s="20"/>
      <c r="R132" s="22"/>
      <c r="S132" s="22"/>
      <c r="T132" s="16"/>
    </row>
    <row r="133" spans="1:20" s="2" customFormat="1" ht="11.25">
      <c r="A133" s="6"/>
      <c r="B133" s="57"/>
      <c r="C133" s="44" t="s">
        <v>364</v>
      </c>
      <c r="D133" s="29" t="s">
        <v>168</v>
      </c>
      <c r="E133" s="32" t="s">
        <v>169</v>
      </c>
      <c r="F133" s="29" t="s">
        <v>353</v>
      </c>
      <c r="G133" s="16"/>
      <c r="H133" s="16"/>
      <c r="I133" s="43">
        <v>55</v>
      </c>
      <c r="J133" s="8">
        <f t="shared" si="33"/>
        <v>0</v>
      </c>
      <c r="K133" s="9">
        <f t="shared" si="34"/>
        <v>0</v>
      </c>
      <c r="L133" s="8">
        <f t="shared" si="35"/>
        <v>0</v>
      </c>
      <c r="N133" s="18"/>
      <c r="O133" s="18"/>
      <c r="P133" s="20"/>
      <c r="Q133" s="20"/>
      <c r="R133" s="22"/>
      <c r="S133" s="22"/>
      <c r="T133" s="16"/>
    </row>
    <row r="134" spans="1:20" s="2" customFormat="1" ht="11.25">
      <c r="A134" s="6"/>
      <c r="B134" s="57"/>
      <c r="C134" s="45"/>
      <c r="D134" s="29" t="s">
        <v>170</v>
      </c>
      <c r="E134" s="32" t="s">
        <v>171</v>
      </c>
      <c r="F134" s="29" t="s">
        <v>353</v>
      </c>
      <c r="G134" s="16"/>
      <c r="H134" s="16"/>
      <c r="I134" s="43">
        <v>55</v>
      </c>
      <c r="J134" s="8">
        <f t="shared" ref="J134:J195" si="36">ROUND(G134*H134,2)</f>
        <v>0</v>
      </c>
      <c r="K134" s="9">
        <f t="shared" ref="K134:K195" si="37">ROUND(J134*0.24,2)</f>
        <v>0</v>
      </c>
      <c r="L134" s="8">
        <f t="shared" ref="L134:L195" si="38">J134+K134</f>
        <v>0</v>
      </c>
      <c r="N134" s="18"/>
      <c r="O134" s="18"/>
      <c r="P134" s="20"/>
      <c r="Q134" s="20"/>
      <c r="R134" s="22"/>
      <c r="S134" s="22"/>
      <c r="T134" s="16"/>
    </row>
    <row r="135" spans="1:20" s="2" customFormat="1" ht="11.25">
      <c r="A135" s="6"/>
      <c r="B135" s="57"/>
      <c r="C135" s="45"/>
      <c r="D135" s="29" t="s">
        <v>172</v>
      </c>
      <c r="E135" s="32" t="s">
        <v>173</v>
      </c>
      <c r="F135" s="29" t="s">
        <v>353</v>
      </c>
      <c r="G135" s="16"/>
      <c r="H135" s="16"/>
      <c r="I135" s="43">
        <v>60</v>
      </c>
      <c r="J135" s="8">
        <f t="shared" si="36"/>
        <v>0</v>
      </c>
      <c r="K135" s="9">
        <f t="shared" si="37"/>
        <v>0</v>
      </c>
      <c r="L135" s="8">
        <f t="shared" si="38"/>
        <v>0</v>
      </c>
      <c r="N135" s="18"/>
      <c r="O135" s="18"/>
      <c r="P135" s="20"/>
      <c r="Q135" s="20"/>
      <c r="R135" s="22"/>
      <c r="S135" s="22"/>
      <c r="T135" s="16"/>
    </row>
    <row r="136" spans="1:20" s="2" customFormat="1" ht="11.25">
      <c r="A136" s="6"/>
      <c r="B136" s="57"/>
      <c r="C136" s="45"/>
      <c r="D136" s="29" t="s">
        <v>174</v>
      </c>
      <c r="E136" s="32" t="s">
        <v>175</v>
      </c>
      <c r="F136" s="29" t="s">
        <v>353</v>
      </c>
      <c r="G136" s="16"/>
      <c r="H136" s="16"/>
      <c r="I136" s="43">
        <v>95</v>
      </c>
      <c r="J136" s="8">
        <f t="shared" si="36"/>
        <v>0</v>
      </c>
      <c r="K136" s="9">
        <f t="shared" si="37"/>
        <v>0</v>
      </c>
      <c r="L136" s="8">
        <f t="shared" si="38"/>
        <v>0</v>
      </c>
      <c r="N136" s="18"/>
      <c r="O136" s="18"/>
      <c r="P136" s="20"/>
      <c r="Q136" s="20"/>
      <c r="R136" s="22"/>
      <c r="S136" s="22"/>
      <c r="T136" s="16"/>
    </row>
    <row r="137" spans="1:20" s="2" customFormat="1" ht="11.25">
      <c r="A137" s="6"/>
      <c r="B137" s="57"/>
      <c r="C137" s="45"/>
      <c r="D137" s="29" t="s">
        <v>176</v>
      </c>
      <c r="E137" s="32" t="s">
        <v>177</v>
      </c>
      <c r="F137" s="29" t="s">
        <v>353</v>
      </c>
      <c r="G137" s="16"/>
      <c r="H137" s="16"/>
      <c r="I137" s="43">
        <v>65</v>
      </c>
      <c r="J137" s="8">
        <f t="shared" si="36"/>
        <v>0</v>
      </c>
      <c r="K137" s="9">
        <f t="shared" si="37"/>
        <v>0</v>
      </c>
      <c r="L137" s="8">
        <f t="shared" si="38"/>
        <v>0</v>
      </c>
      <c r="N137" s="18"/>
      <c r="O137" s="18"/>
      <c r="P137" s="20"/>
      <c r="Q137" s="20"/>
      <c r="R137" s="22"/>
      <c r="S137" s="22"/>
      <c r="T137" s="16"/>
    </row>
    <row r="138" spans="1:20" s="2" customFormat="1" ht="11.25">
      <c r="A138" s="6"/>
      <c r="B138" s="57"/>
      <c r="C138" s="45"/>
      <c r="D138" s="29" t="s">
        <v>178</v>
      </c>
      <c r="E138" s="32" t="s">
        <v>179</v>
      </c>
      <c r="F138" s="29" t="s">
        <v>353</v>
      </c>
      <c r="G138" s="16"/>
      <c r="H138" s="16"/>
      <c r="I138" s="43">
        <v>85</v>
      </c>
      <c r="J138" s="8">
        <f t="shared" si="36"/>
        <v>0</v>
      </c>
      <c r="K138" s="9">
        <f t="shared" si="37"/>
        <v>0</v>
      </c>
      <c r="L138" s="8">
        <f t="shared" si="38"/>
        <v>0</v>
      </c>
      <c r="N138" s="18"/>
      <c r="O138" s="18"/>
      <c r="P138" s="20"/>
      <c r="Q138" s="20"/>
      <c r="R138" s="22"/>
      <c r="S138" s="22"/>
      <c r="T138" s="16"/>
    </row>
    <row r="139" spans="1:20" s="2" customFormat="1" ht="11.25">
      <c r="A139" s="6"/>
      <c r="B139" s="57"/>
      <c r="C139" s="45"/>
      <c r="D139" s="29" t="s">
        <v>180</v>
      </c>
      <c r="E139" s="32" t="s">
        <v>181</v>
      </c>
      <c r="F139" s="29" t="s">
        <v>353</v>
      </c>
      <c r="G139" s="16"/>
      <c r="H139" s="16"/>
      <c r="I139" s="43">
        <v>115</v>
      </c>
      <c r="J139" s="8">
        <f t="shared" si="36"/>
        <v>0</v>
      </c>
      <c r="K139" s="9">
        <f t="shared" si="37"/>
        <v>0</v>
      </c>
      <c r="L139" s="8">
        <f t="shared" si="38"/>
        <v>0</v>
      </c>
      <c r="N139" s="18"/>
      <c r="O139" s="18"/>
      <c r="P139" s="20"/>
      <c r="Q139" s="20"/>
      <c r="R139" s="22"/>
      <c r="S139" s="22"/>
      <c r="T139" s="16"/>
    </row>
    <row r="140" spans="1:20" s="2" customFormat="1" ht="11.25">
      <c r="A140" s="6"/>
      <c r="B140" s="57"/>
      <c r="C140" s="45"/>
      <c r="D140" s="29" t="s">
        <v>182</v>
      </c>
      <c r="E140" s="32" t="s">
        <v>183</v>
      </c>
      <c r="F140" s="29" t="s">
        <v>353</v>
      </c>
      <c r="G140" s="16"/>
      <c r="H140" s="16"/>
      <c r="I140" s="43">
        <v>115</v>
      </c>
      <c r="J140" s="8">
        <f t="shared" si="36"/>
        <v>0</v>
      </c>
      <c r="K140" s="9">
        <f t="shared" si="37"/>
        <v>0</v>
      </c>
      <c r="L140" s="8">
        <f t="shared" si="38"/>
        <v>0</v>
      </c>
      <c r="N140" s="18"/>
      <c r="O140" s="18"/>
      <c r="P140" s="20"/>
      <c r="Q140" s="20"/>
      <c r="R140" s="22"/>
      <c r="S140" s="22"/>
      <c r="T140" s="16"/>
    </row>
    <row r="141" spans="1:20" s="2" customFormat="1" ht="11.25">
      <c r="A141" s="6"/>
      <c r="B141" s="57"/>
      <c r="C141" s="45"/>
      <c r="D141" s="29" t="s">
        <v>184</v>
      </c>
      <c r="E141" s="32" t="s">
        <v>185</v>
      </c>
      <c r="F141" s="29" t="s">
        <v>353</v>
      </c>
      <c r="G141" s="16"/>
      <c r="H141" s="16"/>
      <c r="I141" s="43">
        <v>135</v>
      </c>
      <c r="J141" s="8">
        <f t="shared" si="36"/>
        <v>0</v>
      </c>
      <c r="K141" s="9">
        <f t="shared" si="37"/>
        <v>0</v>
      </c>
      <c r="L141" s="8">
        <f t="shared" si="38"/>
        <v>0</v>
      </c>
      <c r="N141" s="18"/>
      <c r="O141" s="18"/>
      <c r="P141" s="20"/>
      <c r="Q141" s="20"/>
      <c r="R141" s="22"/>
      <c r="S141" s="22"/>
      <c r="T141" s="16"/>
    </row>
    <row r="142" spans="1:20" s="2" customFormat="1" ht="11.25">
      <c r="A142" s="6"/>
      <c r="B142" s="57"/>
      <c r="C142" s="45"/>
      <c r="D142" s="29" t="s">
        <v>186</v>
      </c>
      <c r="E142" s="32" t="s">
        <v>187</v>
      </c>
      <c r="F142" s="29" t="s">
        <v>353</v>
      </c>
      <c r="G142" s="16"/>
      <c r="H142" s="16"/>
      <c r="I142" s="43">
        <v>27</v>
      </c>
      <c r="J142" s="8">
        <f t="shared" si="36"/>
        <v>0</v>
      </c>
      <c r="K142" s="9">
        <f t="shared" si="37"/>
        <v>0</v>
      </c>
      <c r="L142" s="8">
        <f t="shared" si="38"/>
        <v>0</v>
      </c>
      <c r="N142" s="18"/>
      <c r="O142" s="18"/>
      <c r="P142" s="20"/>
      <c r="Q142" s="20"/>
      <c r="R142" s="22"/>
      <c r="S142" s="22"/>
      <c r="T142" s="16"/>
    </row>
    <row r="143" spans="1:20" s="2" customFormat="1" ht="11.25">
      <c r="A143" s="6"/>
      <c r="B143" s="57"/>
      <c r="C143" s="45"/>
      <c r="D143" s="36" t="s">
        <v>188</v>
      </c>
      <c r="E143" s="32" t="s">
        <v>189</v>
      </c>
      <c r="F143" s="29" t="s">
        <v>353</v>
      </c>
      <c r="G143" s="16"/>
      <c r="H143" s="16"/>
      <c r="I143" s="43">
        <v>45</v>
      </c>
      <c r="J143" s="8">
        <f t="shared" si="36"/>
        <v>0</v>
      </c>
      <c r="K143" s="9">
        <f t="shared" si="37"/>
        <v>0</v>
      </c>
      <c r="L143" s="8">
        <f t="shared" si="38"/>
        <v>0</v>
      </c>
      <c r="N143" s="18"/>
      <c r="O143" s="18"/>
      <c r="P143" s="20"/>
      <c r="Q143" s="20"/>
      <c r="R143" s="22"/>
      <c r="S143" s="22"/>
      <c r="T143" s="16"/>
    </row>
    <row r="144" spans="1:20" s="2" customFormat="1" ht="11.25">
      <c r="A144" s="6"/>
      <c r="B144" s="57"/>
      <c r="C144" s="45"/>
      <c r="D144" s="36" t="s">
        <v>190</v>
      </c>
      <c r="E144" s="32" t="s">
        <v>191</v>
      </c>
      <c r="F144" s="29" t="s">
        <v>353</v>
      </c>
      <c r="G144" s="16"/>
      <c r="H144" s="16"/>
      <c r="I144" s="43">
        <v>65</v>
      </c>
      <c r="J144" s="8">
        <f t="shared" si="36"/>
        <v>0</v>
      </c>
      <c r="K144" s="9">
        <f t="shared" si="37"/>
        <v>0</v>
      </c>
      <c r="L144" s="8">
        <f t="shared" si="38"/>
        <v>0</v>
      </c>
      <c r="N144" s="18"/>
      <c r="O144" s="18"/>
      <c r="P144" s="20"/>
      <c r="Q144" s="20"/>
      <c r="R144" s="22"/>
      <c r="S144" s="22"/>
      <c r="T144" s="16"/>
    </row>
    <row r="145" spans="1:20" s="2" customFormat="1" ht="21">
      <c r="A145" s="6"/>
      <c r="B145" s="57"/>
      <c r="C145" s="45"/>
      <c r="D145" s="36" t="s">
        <v>192</v>
      </c>
      <c r="E145" s="32" t="s">
        <v>193</v>
      </c>
      <c r="F145" s="29" t="s">
        <v>353</v>
      </c>
      <c r="G145" s="16"/>
      <c r="H145" s="16"/>
      <c r="I145" s="43">
        <v>45</v>
      </c>
      <c r="J145" s="8">
        <f t="shared" si="36"/>
        <v>0</v>
      </c>
      <c r="K145" s="9">
        <f t="shared" si="37"/>
        <v>0</v>
      </c>
      <c r="L145" s="8">
        <f t="shared" si="38"/>
        <v>0</v>
      </c>
      <c r="N145" s="18"/>
      <c r="O145" s="18"/>
      <c r="P145" s="20"/>
      <c r="Q145" s="20"/>
      <c r="R145" s="22"/>
      <c r="S145" s="22"/>
      <c r="T145" s="16"/>
    </row>
    <row r="146" spans="1:20" s="2" customFormat="1" ht="21">
      <c r="A146" s="6"/>
      <c r="B146" s="57"/>
      <c r="C146" s="46"/>
      <c r="D146" s="36" t="s">
        <v>194</v>
      </c>
      <c r="E146" s="32" t="s">
        <v>195</v>
      </c>
      <c r="F146" s="29" t="s">
        <v>353</v>
      </c>
      <c r="G146" s="16"/>
      <c r="H146" s="16"/>
      <c r="I146" s="43">
        <v>60</v>
      </c>
      <c r="J146" s="8">
        <f t="shared" si="36"/>
        <v>0</v>
      </c>
      <c r="K146" s="9">
        <f t="shared" si="37"/>
        <v>0</v>
      </c>
      <c r="L146" s="8">
        <f t="shared" si="38"/>
        <v>0</v>
      </c>
      <c r="N146" s="18"/>
      <c r="O146" s="18"/>
      <c r="P146" s="20"/>
      <c r="Q146" s="20"/>
      <c r="R146" s="22"/>
      <c r="S146" s="22"/>
      <c r="T146" s="16"/>
    </row>
    <row r="147" spans="1:20" s="2" customFormat="1">
      <c r="A147" s="6"/>
      <c r="B147" s="57"/>
      <c r="C147" s="35"/>
      <c r="D147" s="31"/>
      <c r="E147" s="31"/>
      <c r="F147" s="31"/>
      <c r="G147" s="39"/>
      <c r="H147" s="39"/>
      <c r="I147" s="31"/>
      <c r="J147" s="40"/>
      <c r="K147" s="41"/>
      <c r="L147" s="40"/>
      <c r="N147" s="18"/>
      <c r="O147" s="18"/>
      <c r="P147" s="20"/>
      <c r="Q147" s="20"/>
      <c r="R147" s="22"/>
      <c r="S147" s="22"/>
      <c r="T147" s="16"/>
    </row>
    <row r="148" spans="1:20" s="2" customFormat="1" ht="11.25" customHeight="1">
      <c r="A148" s="6"/>
      <c r="B148" s="57"/>
      <c r="C148" s="44" t="s">
        <v>382</v>
      </c>
      <c r="D148" s="29" t="s">
        <v>196</v>
      </c>
      <c r="E148" s="32" t="s">
        <v>197</v>
      </c>
      <c r="F148" s="29" t="s">
        <v>353</v>
      </c>
      <c r="G148" s="16"/>
      <c r="H148" s="16"/>
      <c r="I148" s="43">
        <v>140</v>
      </c>
      <c r="J148" s="8">
        <f t="shared" si="36"/>
        <v>0</v>
      </c>
      <c r="K148" s="9">
        <f t="shared" si="37"/>
        <v>0</v>
      </c>
      <c r="L148" s="8">
        <f t="shared" si="38"/>
        <v>0</v>
      </c>
      <c r="N148" s="18"/>
      <c r="O148" s="18"/>
      <c r="P148" s="20"/>
      <c r="Q148" s="20"/>
      <c r="R148" s="22"/>
      <c r="S148" s="22"/>
      <c r="T148" s="16"/>
    </row>
    <row r="149" spans="1:20" s="2" customFormat="1" ht="11.25">
      <c r="A149" s="6"/>
      <c r="B149" s="57"/>
      <c r="C149" s="45"/>
      <c r="D149" s="29" t="s">
        <v>198</v>
      </c>
      <c r="E149" s="32" t="s">
        <v>199</v>
      </c>
      <c r="F149" s="29" t="s">
        <v>353</v>
      </c>
      <c r="G149" s="16"/>
      <c r="H149" s="16"/>
      <c r="I149" s="43">
        <v>195</v>
      </c>
      <c r="J149" s="8">
        <f t="shared" si="36"/>
        <v>0</v>
      </c>
      <c r="K149" s="9">
        <f t="shared" si="37"/>
        <v>0</v>
      </c>
      <c r="L149" s="8">
        <f t="shared" si="38"/>
        <v>0</v>
      </c>
      <c r="N149" s="18"/>
      <c r="O149" s="18"/>
      <c r="P149" s="20"/>
      <c r="Q149" s="20"/>
      <c r="R149" s="22"/>
      <c r="S149" s="22"/>
      <c r="T149" s="16"/>
    </row>
    <row r="150" spans="1:20" s="2" customFormat="1" ht="11.25">
      <c r="A150" s="6"/>
      <c r="B150" s="57"/>
      <c r="C150" s="45"/>
      <c r="D150" s="29" t="s">
        <v>200</v>
      </c>
      <c r="E150" s="32" t="s">
        <v>201</v>
      </c>
      <c r="F150" s="29" t="s">
        <v>353</v>
      </c>
      <c r="G150" s="16"/>
      <c r="H150" s="16"/>
      <c r="I150" s="43">
        <v>295</v>
      </c>
      <c r="J150" s="8">
        <f t="shared" si="36"/>
        <v>0</v>
      </c>
      <c r="K150" s="9">
        <f t="shared" si="37"/>
        <v>0</v>
      </c>
      <c r="L150" s="8">
        <f t="shared" si="38"/>
        <v>0</v>
      </c>
      <c r="N150" s="18"/>
      <c r="O150" s="18"/>
      <c r="P150" s="20"/>
      <c r="Q150" s="20"/>
      <c r="R150" s="22"/>
      <c r="S150" s="22"/>
      <c r="T150" s="16"/>
    </row>
    <row r="151" spans="1:20" s="2" customFormat="1" ht="21">
      <c r="A151" s="6"/>
      <c r="B151" s="57"/>
      <c r="C151" s="45"/>
      <c r="D151" s="29" t="s">
        <v>202</v>
      </c>
      <c r="E151" s="32" t="s">
        <v>203</v>
      </c>
      <c r="F151" s="29" t="s">
        <v>353</v>
      </c>
      <c r="G151" s="16"/>
      <c r="H151" s="16"/>
      <c r="I151" s="43">
        <v>345</v>
      </c>
      <c r="J151" s="8">
        <f t="shared" si="36"/>
        <v>0</v>
      </c>
      <c r="K151" s="9">
        <f t="shared" si="37"/>
        <v>0</v>
      </c>
      <c r="L151" s="8">
        <f t="shared" si="38"/>
        <v>0</v>
      </c>
      <c r="N151" s="18"/>
      <c r="O151" s="18"/>
      <c r="P151" s="20"/>
      <c r="Q151" s="20"/>
      <c r="R151" s="22"/>
      <c r="S151" s="22"/>
      <c r="T151" s="16"/>
    </row>
    <row r="152" spans="1:20" s="2" customFormat="1" ht="21">
      <c r="A152" s="6"/>
      <c r="B152" s="57"/>
      <c r="C152" s="45"/>
      <c r="D152" s="29" t="s">
        <v>204</v>
      </c>
      <c r="E152" s="32" t="s">
        <v>205</v>
      </c>
      <c r="F152" s="29" t="s">
        <v>353</v>
      </c>
      <c r="G152" s="16"/>
      <c r="H152" s="16"/>
      <c r="I152" s="43">
        <v>325</v>
      </c>
      <c r="J152" s="8">
        <f t="shared" si="36"/>
        <v>0</v>
      </c>
      <c r="K152" s="9">
        <f t="shared" si="37"/>
        <v>0</v>
      </c>
      <c r="L152" s="8">
        <f t="shared" si="38"/>
        <v>0</v>
      </c>
      <c r="N152" s="18"/>
      <c r="O152" s="18"/>
      <c r="P152" s="20"/>
      <c r="Q152" s="20"/>
      <c r="R152" s="22"/>
      <c r="S152" s="22"/>
      <c r="T152" s="16"/>
    </row>
    <row r="153" spans="1:20" s="2" customFormat="1" ht="21">
      <c r="A153" s="6"/>
      <c r="B153" s="57"/>
      <c r="C153" s="45"/>
      <c r="D153" s="29" t="s">
        <v>206</v>
      </c>
      <c r="E153" s="32" t="s">
        <v>207</v>
      </c>
      <c r="F153" s="29" t="s">
        <v>353</v>
      </c>
      <c r="G153" s="16"/>
      <c r="H153" s="16"/>
      <c r="I153" s="43">
        <v>215</v>
      </c>
      <c r="J153" s="8">
        <f t="shared" si="36"/>
        <v>0</v>
      </c>
      <c r="K153" s="9">
        <f t="shared" si="37"/>
        <v>0</v>
      </c>
      <c r="L153" s="8">
        <f t="shared" si="38"/>
        <v>0</v>
      </c>
      <c r="N153" s="18"/>
      <c r="O153" s="18"/>
      <c r="P153" s="20"/>
      <c r="Q153" s="20"/>
      <c r="R153" s="22"/>
      <c r="S153" s="22"/>
      <c r="T153" s="16"/>
    </row>
    <row r="154" spans="1:20" s="2" customFormat="1" ht="11.25">
      <c r="A154" s="6"/>
      <c r="B154" s="57"/>
      <c r="C154" s="45"/>
      <c r="D154" s="29" t="s">
        <v>208</v>
      </c>
      <c r="E154" s="32" t="s">
        <v>209</v>
      </c>
      <c r="F154" s="29" t="s">
        <v>353</v>
      </c>
      <c r="G154" s="16"/>
      <c r="H154" s="16"/>
      <c r="I154" s="43">
        <v>175</v>
      </c>
      <c r="J154" s="8">
        <f t="shared" si="36"/>
        <v>0</v>
      </c>
      <c r="K154" s="9">
        <f t="shared" si="37"/>
        <v>0</v>
      </c>
      <c r="L154" s="8">
        <f t="shared" si="38"/>
        <v>0</v>
      </c>
      <c r="N154" s="18"/>
      <c r="O154" s="18"/>
      <c r="P154" s="20"/>
      <c r="Q154" s="20"/>
      <c r="R154" s="22"/>
      <c r="S154" s="22"/>
      <c r="T154" s="16"/>
    </row>
    <row r="155" spans="1:20" s="2" customFormat="1" ht="11.25">
      <c r="A155" s="6"/>
      <c r="B155" s="57"/>
      <c r="C155" s="45"/>
      <c r="D155" s="29" t="s">
        <v>210</v>
      </c>
      <c r="E155" s="32" t="s">
        <v>211</v>
      </c>
      <c r="F155" s="29" t="s">
        <v>353</v>
      </c>
      <c r="G155" s="16"/>
      <c r="H155" s="16"/>
      <c r="I155" s="43">
        <v>375</v>
      </c>
      <c r="J155" s="8">
        <f t="shared" si="36"/>
        <v>0</v>
      </c>
      <c r="K155" s="9">
        <f t="shared" si="37"/>
        <v>0</v>
      </c>
      <c r="L155" s="8">
        <f t="shared" si="38"/>
        <v>0</v>
      </c>
      <c r="N155" s="18"/>
      <c r="O155" s="18"/>
      <c r="P155" s="20"/>
      <c r="Q155" s="20"/>
      <c r="R155" s="22"/>
      <c r="S155" s="22"/>
      <c r="T155" s="16"/>
    </row>
    <row r="156" spans="1:20" s="2" customFormat="1" ht="11.25">
      <c r="A156" s="6"/>
      <c r="B156" s="57"/>
      <c r="C156" s="45"/>
      <c r="D156" s="29" t="s">
        <v>212</v>
      </c>
      <c r="E156" s="32" t="s">
        <v>213</v>
      </c>
      <c r="F156" s="29" t="s">
        <v>353</v>
      </c>
      <c r="G156" s="16"/>
      <c r="H156" s="16"/>
      <c r="I156" s="43">
        <v>125</v>
      </c>
      <c r="J156" s="8">
        <f t="shared" si="36"/>
        <v>0</v>
      </c>
      <c r="K156" s="9">
        <f t="shared" si="37"/>
        <v>0</v>
      </c>
      <c r="L156" s="8">
        <f t="shared" si="38"/>
        <v>0</v>
      </c>
      <c r="N156" s="18"/>
      <c r="O156" s="18"/>
      <c r="P156" s="20"/>
      <c r="Q156" s="20"/>
      <c r="R156" s="22"/>
      <c r="S156" s="22"/>
      <c r="T156" s="16"/>
    </row>
    <row r="157" spans="1:20" s="2" customFormat="1" ht="11.25">
      <c r="A157" s="6"/>
      <c r="B157" s="57"/>
      <c r="C157" s="45"/>
      <c r="D157" s="29" t="s">
        <v>214</v>
      </c>
      <c r="E157" s="32" t="s">
        <v>215</v>
      </c>
      <c r="F157" s="29" t="s">
        <v>353</v>
      </c>
      <c r="G157" s="16"/>
      <c r="H157" s="16"/>
      <c r="I157" s="43">
        <v>325</v>
      </c>
      <c r="J157" s="8">
        <f t="shared" si="36"/>
        <v>0</v>
      </c>
      <c r="K157" s="9">
        <f t="shared" si="37"/>
        <v>0</v>
      </c>
      <c r="L157" s="8">
        <f t="shared" si="38"/>
        <v>0</v>
      </c>
      <c r="N157" s="18"/>
      <c r="O157" s="18"/>
      <c r="P157" s="20"/>
      <c r="Q157" s="20"/>
      <c r="R157" s="22"/>
      <c r="S157" s="22"/>
      <c r="T157" s="16"/>
    </row>
    <row r="158" spans="1:20" s="2" customFormat="1" ht="11.25">
      <c r="A158" s="6"/>
      <c r="B158" s="57"/>
      <c r="C158" s="45"/>
      <c r="D158" s="29" t="s">
        <v>216</v>
      </c>
      <c r="E158" s="32" t="s">
        <v>217</v>
      </c>
      <c r="F158" s="29" t="s">
        <v>353</v>
      </c>
      <c r="G158" s="16"/>
      <c r="H158" s="16"/>
      <c r="I158" s="43">
        <v>175</v>
      </c>
      <c r="J158" s="8">
        <f t="shared" si="36"/>
        <v>0</v>
      </c>
      <c r="K158" s="9">
        <f t="shared" si="37"/>
        <v>0</v>
      </c>
      <c r="L158" s="8">
        <f t="shared" si="38"/>
        <v>0</v>
      </c>
      <c r="N158" s="18"/>
      <c r="O158" s="18"/>
      <c r="P158" s="20"/>
      <c r="Q158" s="20"/>
      <c r="R158" s="22"/>
      <c r="S158" s="22"/>
      <c r="T158" s="16"/>
    </row>
    <row r="159" spans="1:20" s="2" customFormat="1" ht="11.25">
      <c r="A159" s="6"/>
      <c r="B159" s="57"/>
      <c r="C159" s="45"/>
      <c r="D159" s="29" t="s">
        <v>218</v>
      </c>
      <c r="E159" s="32" t="s">
        <v>219</v>
      </c>
      <c r="F159" s="29" t="s">
        <v>353</v>
      </c>
      <c r="G159" s="16"/>
      <c r="H159" s="16"/>
      <c r="I159" s="43">
        <v>325</v>
      </c>
      <c r="J159" s="8">
        <f t="shared" si="36"/>
        <v>0</v>
      </c>
      <c r="K159" s="9">
        <f t="shared" si="37"/>
        <v>0</v>
      </c>
      <c r="L159" s="8">
        <f t="shared" si="38"/>
        <v>0</v>
      </c>
      <c r="N159" s="18"/>
      <c r="O159" s="18"/>
      <c r="P159" s="20"/>
      <c r="Q159" s="20"/>
      <c r="R159" s="22"/>
      <c r="S159" s="22"/>
      <c r="T159" s="16"/>
    </row>
    <row r="160" spans="1:20" s="2" customFormat="1" ht="11.25">
      <c r="A160" s="6"/>
      <c r="B160" s="57"/>
      <c r="C160" s="45"/>
      <c r="D160" s="29" t="s">
        <v>220</v>
      </c>
      <c r="E160" s="32" t="s">
        <v>221</v>
      </c>
      <c r="F160" s="29" t="s">
        <v>353</v>
      </c>
      <c r="G160" s="16"/>
      <c r="H160" s="16"/>
      <c r="I160" s="43">
        <v>375</v>
      </c>
      <c r="J160" s="8">
        <f t="shared" si="36"/>
        <v>0</v>
      </c>
      <c r="K160" s="9">
        <f t="shared" si="37"/>
        <v>0</v>
      </c>
      <c r="L160" s="8">
        <f t="shared" si="38"/>
        <v>0</v>
      </c>
      <c r="N160" s="18"/>
      <c r="O160" s="18"/>
      <c r="P160" s="20"/>
      <c r="Q160" s="20"/>
      <c r="R160" s="22"/>
      <c r="S160" s="22"/>
      <c r="T160" s="16"/>
    </row>
    <row r="161" spans="1:20" s="2" customFormat="1" ht="21">
      <c r="A161" s="6"/>
      <c r="B161" s="57"/>
      <c r="C161" s="45"/>
      <c r="D161" s="29" t="s">
        <v>222</v>
      </c>
      <c r="E161" s="32" t="s">
        <v>223</v>
      </c>
      <c r="F161" s="29" t="s">
        <v>353</v>
      </c>
      <c r="G161" s="16"/>
      <c r="H161" s="16"/>
      <c r="I161" s="43">
        <v>525</v>
      </c>
      <c r="J161" s="8">
        <f t="shared" si="36"/>
        <v>0</v>
      </c>
      <c r="K161" s="9">
        <f t="shared" si="37"/>
        <v>0</v>
      </c>
      <c r="L161" s="8">
        <f t="shared" si="38"/>
        <v>0</v>
      </c>
      <c r="N161" s="18"/>
      <c r="O161" s="18"/>
      <c r="P161" s="20"/>
      <c r="Q161" s="20"/>
      <c r="R161" s="22"/>
      <c r="S161" s="22"/>
      <c r="T161" s="16"/>
    </row>
    <row r="162" spans="1:20" s="2" customFormat="1" ht="11.25">
      <c r="A162" s="6"/>
      <c r="B162" s="57"/>
      <c r="C162" s="45"/>
      <c r="D162" s="29" t="s">
        <v>224</v>
      </c>
      <c r="E162" s="32" t="s">
        <v>225</v>
      </c>
      <c r="F162" s="29" t="s">
        <v>353</v>
      </c>
      <c r="G162" s="16"/>
      <c r="H162" s="16"/>
      <c r="I162" s="43">
        <v>500</v>
      </c>
      <c r="J162" s="8">
        <f t="shared" si="36"/>
        <v>0</v>
      </c>
      <c r="K162" s="9">
        <f t="shared" si="37"/>
        <v>0</v>
      </c>
      <c r="L162" s="8">
        <f t="shared" si="38"/>
        <v>0</v>
      </c>
      <c r="N162" s="18"/>
      <c r="O162" s="18"/>
      <c r="P162" s="20"/>
      <c r="Q162" s="20"/>
      <c r="R162" s="22"/>
      <c r="S162" s="22"/>
      <c r="T162" s="16"/>
    </row>
    <row r="163" spans="1:20" s="2" customFormat="1" ht="21">
      <c r="A163" s="6"/>
      <c r="B163" s="57"/>
      <c r="C163" s="45"/>
      <c r="D163" s="29" t="s">
        <v>226</v>
      </c>
      <c r="E163" s="32" t="s">
        <v>227</v>
      </c>
      <c r="F163" s="29" t="s">
        <v>228</v>
      </c>
      <c r="G163" s="16"/>
      <c r="H163" s="16"/>
      <c r="I163" s="43">
        <v>1000</v>
      </c>
      <c r="J163" s="8">
        <f t="shared" si="36"/>
        <v>0</v>
      </c>
      <c r="K163" s="9">
        <f t="shared" si="37"/>
        <v>0</v>
      </c>
      <c r="L163" s="8">
        <f t="shared" si="38"/>
        <v>0</v>
      </c>
      <c r="N163" s="18"/>
      <c r="O163" s="18"/>
      <c r="P163" s="20"/>
      <c r="Q163" s="20"/>
      <c r="R163" s="22"/>
      <c r="S163" s="22"/>
      <c r="T163" s="16"/>
    </row>
    <row r="164" spans="1:20" s="2" customFormat="1" ht="21">
      <c r="A164" s="6"/>
      <c r="B164" s="57"/>
      <c r="C164" s="46"/>
      <c r="D164" s="29" t="s">
        <v>229</v>
      </c>
      <c r="E164" s="32" t="s">
        <v>230</v>
      </c>
      <c r="F164" s="29" t="s">
        <v>228</v>
      </c>
      <c r="G164" s="16"/>
      <c r="H164" s="16"/>
      <c r="I164" s="43">
        <v>1500</v>
      </c>
      <c r="J164" s="8">
        <f t="shared" si="36"/>
        <v>0</v>
      </c>
      <c r="K164" s="9">
        <f t="shared" si="37"/>
        <v>0</v>
      </c>
      <c r="L164" s="8">
        <f t="shared" si="38"/>
        <v>0</v>
      </c>
      <c r="N164" s="18"/>
      <c r="O164" s="18"/>
      <c r="P164" s="20"/>
      <c r="Q164" s="20"/>
      <c r="R164" s="22"/>
      <c r="S164" s="22"/>
      <c r="T164" s="16"/>
    </row>
    <row r="165" spans="1:20" s="2" customFormat="1" ht="11.25">
      <c r="A165" s="6"/>
      <c r="B165" s="57"/>
      <c r="C165" s="44" t="s">
        <v>365</v>
      </c>
      <c r="D165" s="29" t="s">
        <v>231</v>
      </c>
      <c r="E165" s="32" t="s">
        <v>232</v>
      </c>
      <c r="F165" s="29" t="s">
        <v>355</v>
      </c>
      <c r="G165" s="16"/>
      <c r="H165" s="16"/>
      <c r="I165" s="43">
        <v>200</v>
      </c>
      <c r="J165" s="8">
        <f t="shared" si="36"/>
        <v>0</v>
      </c>
      <c r="K165" s="9">
        <f t="shared" si="37"/>
        <v>0</v>
      </c>
      <c r="L165" s="8">
        <f t="shared" si="38"/>
        <v>0</v>
      </c>
      <c r="N165" s="18"/>
      <c r="O165" s="18"/>
      <c r="P165" s="20"/>
      <c r="Q165" s="20"/>
      <c r="R165" s="22"/>
      <c r="S165" s="22"/>
      <c r="T165" s="16"/>
    </row>
    <row r="166" spans="1:20" s="2" customFormat="1" ht="11.25">
      <c r="A166" s="6"/>
      <c r="B166" s="57"/>
      <c r="C166" s="45"/>
      <c r="D166" s="29" t="s">
        <v>233</v>
      </c>
      <c r="E166" s="32" t="s">
        <v>234</v>
      </c>
      <c r="F166" s="29" t="s">
        <v>355</v>
      </c>
      <c r="G166" s="16"/>
      <c r="H166" s="16"/>
      <c r="I166" s="43">
        <v>250</v>
      </c>
      <c r="J166" s="8">
        <f t="shared" si="36"/>
        <v>0</v>
      </c>
      <c r="K166" s="9">
        <f t="shared" si="37"/>
        <v>0</v>
      </c>
      <c r="L166" s="8">
        <f t="shared" si="38"/>
        <v>0</v>
      </c>
      <c r="N166" s="18"/>
      <c r="O166" s="18"/>
      <c r="P166" s="20"/>
      <c r="Q166" s="20"/>
      <c r="R166" s="22"/>
      <c r="S166" s="22"/>
      <c r="T166" s="16"/>
    </row>
    <row r="167" spans="1:20" s="2" customFormat="1">
      <c r="A167" s="6"/>
      <c r="B167" s="57"/>
      <c r="C167" s="45"/>
      <c r="D167" s="29" t="s">
        <v>235</v>
      </c>
      <c r="E167" s="32" t="s">
        <v>236</v>
      </c>
      <c r="F167" s="29" t="s">
        <v>56</v>
      </c>
      <c r="G167" s="16"/>
      <c r="H167" s="16"/>
      <c r="I167" s="43">
        <v>280</v>
      </c>
      <c r="J167" s="8">
        <f t="shared" si="36"/>
        <v>0</v>
      </c>
      <c r="K167" s="9">
        <f t="shared" si="37"/>
        <v>0</v>
      </c>
      <c r="L167" s="8">
        <f t="shared" si="38"/>
        <v>0</v>
      </c>
      <c r="N167" s="18"/>
      <c r="O167" s="18"/>
      <c r="P167" s="20"/>
      <c r="Q167" s="20"/>
      <c r="R167" s="22"/>
      <c r="S167" s="22"/>
      <c r="T167" s="16"/>
    </row>
    <row r="168" spans="1:20" s="2" customFormat="1">
      <c r="A168" s="6"/>
      <c r="B168" s="57"/>
      <c r="C168" s="46"/>
      <c r="D168" s="29" t="s">
        <v>237</v>
      </c>
      <c r="E168" s="32" t="s">
        <v>238</v>
      </c>
      <c r="F168" s="29" t="s">
        <v>56</v>
      </c>
      <c r="G168" s="16"/>
      <c r="H168" s="16"/>
      <c r="I168" s="43">
        <v>350</v>
      </c>
      <c r="J168" s="8">
        <f t="shared" si="36"/>
        <v>0</v>
      </c>
      <c r="K168" s="9">
        <f t="shared" si="37"/>
        <v>0</v>
      </c>
      <c r="L168" s="8">
        <f t="shared" si="38"/>
        <v>0</v>
      </c>
      <c r="N168" s="18"/>
      <c r="O168" s="18"/>
      <c r="P168" s="20"/>
      <c r="Q168" s="20"/>
      <c r="R168" s="22"/>
      <c r="S168" s="22"/>
      <c r="T168" s="16"/>
    </row>
    <row r="169" spans="1:20" s="2" customFormat="1" ht="11.25">
      <c r="A169" s="6"/>
      <c r="B169" s="57"/>
      <c r="C169" s="44" t="s">
        <v>366</v>
      </c>
      <c r="D169" s="29" t="s">
        <v>239</v>
      </c>
      <c r="E169" s="32" t="s">
        <v>240</v>
      </c>
      <c r="F169" s="29" t="s">
        <v>353</v>
      </c>
      <c r="G169" s="16"/>
      <c r="H169" s="16"/>
      <c r="I169" s="43">
        <v>30</v>
      </c>
      <c r="J169" s="8">
        <f t="shared" si="36"/>
        <v>0</v>
      </c>
      <c r="K169" s="9">
        <f t="shared" si="37"/>
        <v>0</v>
      </c>
      <c r="L169" s="8">
        <f t="shared" si="38"/>
        <v>0</v>
      </c>
      <c r="N169" s="18"/>
      <c r="O169" s="18"/>
      <c r="P169" s="20"/>
      <c r="Q169" s="20"/>
      <c r="R169" s="22"/>
      <c r="S169" s="22"/>
      <c r="T169" s="16"/>
    </row>
    <row r="170" spans="1:20" s="2" customFormat="1" ht="11.25">
      <c r="A170" s="6"/>
      <c r="B170" s="57"/>
      <c r="C170" s="45"/>
      <c r="D170" s="29" t="s">
        <v>241</v>
      </c>
      <c r="E170" s="32" t="s">
        <v>242</v>
      </c>
      <c r="F170" s="29" t="s">
        <v>353</v>
      </c>
      <c r="G170" s="16"/>
      <c r="H170" s="16"/>
      <c r="I170" s="43">
        <v>15</v>
      </c>
      <c r="J170" s="8">
        <f t="shared" si="36"/>
        <v>0</v>
      </c>
      <c r="K170" s="9">
        <f t="shared" si="37"/>
        <v>0</v>
      </c>
      <c r="L170" s="8">
        <f t="shared" si="38"/>
        <v>0</v>
      </c>
      <c r="N170" s="18"/>
      <c r="O170" s="18"/>
      <c r="P170" s="20"/>
      <c r="Q170" s="20"/>
      <c r="R170" s="22"/>
      <c r="S170" s="22"/>
      <c r="T170" s="16"/>
    </row>
    <row r="171" spans="1:20" s="2" customFormat="1" ht="11.25">
      <c r="A171" s="6"/>
      <c r="B171" s="57"/>
      <c r="C171" s="45"/>
      <c r="D171" s="29" t="s">
        <v>243</v>
      </c>
      <c r="E171" s="32" t="s">
        <v>244</v>
      </c>
      <c r="F171" s="29" t="s">
        <v>353</v>
      </c>
      <c r="G171" s="16"/>
      <c r="H171" s="16"/>
      <c r="I171" s="43">
        <v>10</v>
      </c>
      <c r="J171" s="8">
        <f t="shared" si="36"/>
        <v>0</v>
      </c>
      <c r="K171" s="9">
        <f t="shared" si="37"/>
        <v>0</v>
      </c>
      <c r="L171" s="8">
        <f t="shared" si="38"/>
        <v>0</v>
      </c>
      <c r="N171" s="18"/>
      <c r="O171" s="18"/>
      <c r="P171" s="20"/>
      <c r="Q171" s="20"/>
      <c r="R171" s="22"/>
      <c r="S171" s="22"/>
      <c r="T171" s="16"/>
    </row>
    <row r="172" spans="1:20" s="2" customFormat="1" ht="11.25">
      <c r="A172" s="6"/>
      <c r="B172" s="57"/>
      <c r="C172" s="46"/>
      <c r="D172" s="29" t="s">
        <v>245</v>
      </c>
      <c r="E172" s="32" t="s">
        <v>246</v>
      </c>
      <c r="F172" s="29" t="s">
        <v>353</v>
      </c>
      <c r="G172" s="16"/>
      <c r="H172" s="16"/>
      <c r="I172" s="43">
        <v>8</v>
      </c>
      <c r="J172" s="8">
        <f t="shared" si="36"/>
        <v>0</v>
      </c>
      <c r="K172" s="9">
        <f t="shared" si="37"/>
        <v>0</v>
      </c>
      <c r="L172" s="8">
        <f t="shared" si="38"/>
        <v>0</v>
      </c>
      <c r="N172" s="18"/>
      <c r="O172" s="18"/>
      <c r="P172" s="20"/>
      <c r="Q172" s="20"/>
      <c r="R172" s="22"/>
      <c r="S172" s="22"/>
      <c r="T172" s="16"/>
    </row>
    <row r="173" spans="1:20" s="2" customFormat="1">
      <c r="A173" s="6"/>
      <c r="B173" s="57"/>
      <c r="C173" s="35"/>
      <c r="D173" s="31"/>
      <c r="E173" s="31"/>
      <c r="F173" s="31"/>
      <c r="G173" s="39"/>
      <c r="H173" s="39"/>
      <c r="I173" s="31"/>
      <c r="J173" s="40"/>
      <c r="K173" s="41"/>
      <c r="L173" s="40"/>
      <c r="N173" s="18"/>
      <c r="O173" s="18"/>
      <c r="P173" s="20"/>
      <c r="Q173" s="20"/>
      <c r="R173" s="22"/>
      <c r="S173" s="22"/>
      <c r="T173" s="16"/>
    </row>
    <row r="174" spans="1:20" s="2" customFormat="1" ht="21">
      <c r="A174" s="6"/>
      <c r="B174" s="57"/>
      <c r="C174" s="44" t="s">
        <v>367</v>
      </c>
      <c r="D174" s="29" t="s">
        <v>247</v>
      </c>
      <c r="E174" s="32" t="s">
        <v>248</v>
      </c>
      <c r="F174" s="29" t="s">
        <v>56</v>
      </c>
      <c r="G174" s="16"/>
      <c r="H174" s="16"/>
      <c r="I174" s="43">
        <v>60</v>
      </c>
      <c r="J174" s="8">
        <f t="shared" si="36"/>
        <v>0</v>
      </c>
      <c r="K174" s="9">
        <f t="shared" si="37"/>
        <v>0</v>
      </c>
      <c r="L174" s="8">
        <f t="shared" si="38"/>
        <v>0</v>
      </c>
      <c r="N174" s="18"/>
      <c r="O174" s="18"/>
      <c r="P174" s="20"/>
      <c r="Q174" s="20"/>
      <c r="R174" s="22"/>
      <c r="S174" s="22"/>
      <c r="T174" s="16"/>
    </row>
    <row r="175" spans="1:20" s="2" customFormat="1">
      <c r="A175" s="6"/>
      <c r="B175" s="57"/>
      <c r="C175" s="45"/>
      <c r="D175" s="29" t="s">
        <v>249</v>
      </c>
      <c r="E175" s="32" t="s">
        <v>250</v>
      </c>
      <c r="F175" s="29" t="s">
        <v>56</v>
      </c>
      <c r="G175" s="16"/>
      <c r="H175" s="16"/>
      <c r="I175" s="43">
        <v>110</v>
      </c>
      <c r="J175" s="8">
        <f t="shared" si="36"/>
        <v>0</v>
      </c>
      <c r="K175" s="9">
        <f t="shared" si="37"/>
        <v>0</v>
      </c>
      <c r="L175" s="8">
        <f t="shared" si="38"/>
        <v>0</v>
      </c>
      <c r="N175" s="18"/>
      <c r="O175" s="18"/>
      <c r="P175" s="20"/>
      <c r="Q175" s="20"/>
      <c r="R175" s="22"/>
      <c r="S175" s="22"/>
      <c r="T175" s="16"/>
    </row>
    <row r="176" spans="1:20" s="2" customFormat="1">
      <c r="A176" s="6"/>
      <c r="B176" s="57"/>
      <c r="C176" s="46"/>
      <c r="D176" s="29" t="s">
        <v>251</v>
      </c>
      <c r="E176" s="32" t="s">
        <v>252</v>
      </c>
      <c r="F176" s="29" t="s">
        <v>56</v>
      </c>
      <c r="G176" s="16"/>
      <c r="H176" s="16"/>
      <c r="I176" s="43">
        <v>70</v>
      </c>
      <c r="J176" s="8">
        <f t="shared" si="36"/>
        <v>0</v>
      </c>
      <c r="K176" s="9">
        <f t="shared" si="37"/>
        <v>0</v>
      </c>
      <c r="L176" s="8">
        <f t="shared" si="38"/>
        <v>0</v>
      </c>
      <c r="N176" s="18"/>
      <c r="O176" s="18"/>
      <c r="P176" s="20"/>
      <c r="Q176" s="20"/>
      <c r="R176" s="22"/>
      <c r="S176" s="22"/>
      <c r="T176" s="16"/>
    </row>
    <row r="177" spans="1:20" s="2" customFormat="1">
      <c r="A177" s="6"/>
      <c r="B177" s="57"/>
      <c r="C177" s="44" t="s">
        <v>368</v>
      </c>
      <c r="D177" s="29" t="s">
        <v>253</v>
      </c>
      <c r="E177" s="32" t="s">
        <v>254</v>
      </c>
      <c r="F177" s="29" t="s">
        <v>67</v>
      </c>
      <c r="G177" s="16"/>
      <c r="H177" s="16"/>
      <c r="I177" s="43">
        <v>105</v>
      </c>
      <c r="J177" s="8">
        <f t="shared" si="36"/>
        <v>0</v>
      </c>
      <c r="K177" s="9">
        <f t="shared" si="37"/>
        <v>0</v>
      </c>
      <c r="L177" s="8">
        <f t="shared" si="38"/>
        <v>0</v>
      </c>
      <c r="N177" s="18"/>
      <c r="O177" s="18"/>
      <c r="P177" s="20"/>
      <c r="Q177" s="20"/>
      <c r="R177" s="22"/>
      <c r="S177" s="22"/>
      <c r="T177" s="16"/>
    </row>
    <row r="178" spans="1:20" s="2" customFormat="1">
      <c r="A178" s="6"/>
      <c r="B178" s="57"/>
      <c r="C178" s="46"/>
      <c r="D178" s="29" t="s">
        <v>255</v>
      </c>
      <c r="E178" s="32" t="s">
        <v>256</v>
      </c>
      <c r="F178" s="29" t="s">
        <v>67</v>
      </c>
      <c r="G178" s="16"/>
      <c r="H178" s="16"/>
      <c r="I178" s="43">
        <v>48</v>
      </c>
      <c r="J178" s="8">
        <f t="shared" si="36"/>
        <v>0</v>
      </c>
      <c r="K178" s="9">
        <f t="shared" si="37"/>
        <v>0</v>
      </c>
      <c r="L178" s="8">
        <f t="shared" si="38"/>
        <v>0</v>
      </c>
      <c r="N178" s="18"/>
      <c r="O178" s="18"/>
      <c r="P178" s="20"/>
      <c r="Q178" s="20"/>
      <c r="R178" s="22"/>
      <c r="S178" s="22"/>
      <c r="T178" s="16"/>
    </row>
    <row r="179" spans="1:20" s="2" customFormat="1" ht="11.25">
      <c r="A179" s="6"/>
      <c r="B179" s="57"/>
      <c r="C179" s="44" t="s">
        <v>369</v>
      </c>
      <c r="D179" s="29" t="s">
        <v>257</v>
      </c>
      <c r="E179" s="32" t="s">
        <v>258</v>
      </c>
      <c r="F179" s="29" t="s">
        <v>353</v>
      </c>
      <c r="G179" s="16"/>
      <c r="H179" s="16"/>
      <c r="I179" s="43">
        <v>25</v>
      </c>
      <c r="J179" s="8">
        <f t="shared" si="36"/>
        <v>0</v>
      </c>
      <c r="K179" s="9">
        <f t="shared" si="37"/>
        <v>0</v>
      </c>
      <c r="L179" s="8">
        <f t="shared" si="38"/>
        <v>0</v>
      </c>
      <c r="N179" s="18"/>
      <c r="O179" s="18"/>
      <c r="P179" s="20"/>
      <c r="Q179" s="20"/>
      <c r="R179" s="22"/>
      <c r="S179" s="22"/>
      <c r="T179" s="16"/>
    </row>
    <row r="180" spans="1:20" s="2" customFormat="1" ht="21">
      <c r="A180" s="6"/>
      <c r="B180" s="57"/>
      <c r="C180" s="45"/>
      <c r="D180" s="29" t="s">
        <v>259</v>
      </c>
      <c r="E180" s="32" t="s">
        <v>260</v>
      </c>
      <c r="F180" s="29" t="s">
        <v>353</v>
      </c>
      <c r="G180" s="16"/>
      <c r="H180" s="16"/>
      <c r="I180" s="43">
        <v>30</v>
      </c>
      <c r="J180" s="8">
        <f t="shared" si="36"/>
        <v>0</v>
      </c>
      <c r="K180" s="9">
        <f t="shared" si="37"/>
        <v>0</v>
      </c>
      <c r="L180" s="8">
        <f t="shared" si="38"/>
        <v>0</v>
      </c>
      <c r="N180" s="18"/>
      <c r="O180" s="18"/>
      <c r="P180" s="20"/>
      <c r="Q180" s="20"/>
      <c r="R180" s="22"/>
      <c r="S180" s="22"/>
      <c r="T180" s="16"/>
    </row>
    <row r="181" spans="1:20" s="2" customFormat="1" ht="11.25">
      <c r="A181" s="6"/>
      <c r="B181" s="57"/>
      <c r="C181" s="46"/>
      <c r="D181" s="29" t="s">
        <v>261</v>
      </c>
      <c r="E181" s="32" t="s">
        <v>262</v>
      </c>
      <c r="F181" s="29" t="s">
        <v>353</v>
      </c>
      <c r="G181" s="16"/>
      <c r="H181" s="16"/>
      <c r="I181" s="43">
        <v>35</v>
      </c>
      <c r="J181" s="8">
        <f t="shared" si="36"/>
        <v>0</v>
      </c>
      <c r="K181" s="9">
        <f t="shared" si="37"/>
        <v>0</v>
      </c>
      <c r="L181" s="8">
        <f t="shared" si="38"/>
        <v>0</v>
      </c>
      <c r="N181" s="18"/>
      <c r="O181" s="18"/>
      <c r="P181" s="20"/>
      <c r="Q181" s="20"/>
      <c r="R181" s="22"/>
      <c r="S181" s="22"/>
      <c r="T181" s="16"/>
    </row>
    <row r="182" spans="1:20" s="2" customFormat="1" ht="21">
      <c r="A182" s="6"/>
      <c r="B182" s="57"/>
      <c r="C182" s="44" t="s">
        <v>370</v>
      </c>
      <c r="D182" s="29" t="s">
        <v>263</v>
      </c>
      <c r="E182" s="32" t="s">
        <v>264</v>
      </c>
      <c r="F182" s="29" t="s">
        <v>353</v>
      </c>
      <c r="G182" s="16"/>
      <c r="H182" s="16"/>
      <c r="I182" s="43">
        <v>90</v>
      </c>
      <c r="J182" s="8">
        <f t="shared" si="36"/>
        <v>0</v>
      </c>
      <c r="K182" s="9">
        <f t="shared" si="37"/>
        <v>0</v>
      </c>
      <c r="L182" s="8">
        <f t="shared" si="38"/>
        <v>0</v>
      </c>
      <c r="N182" s="18"/>
      <c r="O182" s="18"/>
      <c r="P182" s="20"/>
      <c r="Q182" s="20"/>
      <c r="R182" s="22"/>
      <c r="S182" s="22"/>
      <c r="T182" s="16"/>
    </row>
    <row r="183" spans="1:20" s="2" customFormat="1" ht="11.25">
      <c r="A183" s="6"/>
      <c r="B183" s="57"/>
      <c r="C183" s="45"/>
      <c r="D183" s="29" t="s">
        <v>265</v>
      </c>
      <c r="E183" s="32" t="s">
        <v>266</v>
      </c>
      <c r="F183" s="29" t="s">
        <v>353</v>
      </c>
      <c r="G183" s="16"/>
      <c r="H183" s="16"/>
      <c r="I183" s="43">
        <v>110</v>
      </c>
      <c r="J183" s="8">
        <f t="shared" si="36"/>
        <v>0</v>
      </c>
      <c r="K183" s="9">
        <f t="shared" si="37"/>
        <v>0</v>
      </c>
      <c r="L183" s="8">
        <f t="shared" si="38"/>
        <v>0</v>
      </c>
      <c r="N183" s="18"/>
      <c r="O183" s="18"/>
      <c r="P183" s="20"/>
      <c r="Q183" s="20"/>
      <c r="R183" s="22"/>
      <c r="S183" s="22"/>
      <c r="T183" s="16"/>
    </row>
    <row r="184" spans="1:20" s="2" customFormat="1" ht="11.25">
      <c r="A184" s="6"/>
      <c r="B184" s="57"/>
      <c r="C184" s="45"/>
      <c r="D184" s="29" t="s">
        <v>267</v>
      </c>
      <c r="E184" s="32" t="s">
        <v>268</v>
      </c>
      <c r="F184" s="29" t="s">
        <v>353</v>
      </c>
      <c r="G184" s="16"/>
      <c r="H184" s="16"/>
      <c r="I184" s="43">
        <v>40</v>
      </c>
      <c r="J184" s="8">
        <f t="shared" si="36"/>
        <v>0</v>
      </c>
      <c r="K184" s="9">
        <f t="shared" si="37"/>
        <v>0</v>
      </c>
      <c r="L184" s="8">
        <f t="shared" si="38"/>
        <v>0</v>
      </c>
      <c r="N184" s="18"/>
      <c r="O184" s="18"/>
      <c r="P184" s="20"/>
      <c r="Q184" s="20"/>
      <c r="R184" s="22"/>
      <c r="S184" s="22"/>
      <c r="T184" s="16"/>
    </row>
    <row r="185" spans="1:20" s="2" customFormat="1" ht="21">
      <c r="A185" s="6"/>
      <c r="B185" s="57"/>
      <c r="C185" s="46"/>
      <c r="D185" s="29" t="s">
        <v>269</v>
      </c>
      <c r="E185" s="32" t="s">
        <v>270</v>
      </c>
      <c r="F185" s="29" t="s">
        <v>56</v>
      </c>
      <c r="G185" s="16"/>
      <c r="H185" s="16"/>
      <c r="I185" s="43">
        <v>15</v>
      </c>
      <c r="J185" s="8">
        <f t="shared" si="36"/>
        <v>0</v>
      </c>
      <c r="K185" s="9">
        <f t="shared" si="37"/>
        <v>0</v>
      </c>
      <c r="L185" s="8">
        <f t="shared" si="38"/>
        <v>0</v>
      </c>
      <c r="N185" s="18"/>
      <c r="O185" s="18"/>
      <c r="P185" s="20"/>
      <c r="Q185" s="20"/>
      <c r="R185" s="22"/>
      <c r="S185" s="22"/>
      <c r="T185" s="16"/>
    </row>
    <row r="186" spans="1:20" s="2" customFormat="1">
      <c r="A186" s="6"/>
      <c r="B186" s="57"/>
      <c r="C186" s="44" t="s">
        <v>371</v>
      </c>
      <c r="D186" s="29" t="s">
        <v>271</v>
      </c>
      <c r="E186" s="32" t="s">
        <v>272</v>
      </c>
      <c r="F186" s="29" t="s">
        <v>56</v>
      </c>
      <c r="G186" s="16"/>
      <c r="H186" s="16"/>
      <c r="I186" s="43">
        <v>40</v>
      </c>
      <c r="J186" s="8">
        <f t="shared" si="36"/>
        <v>0</v>
      </c>
      <c r="K186" s="9">
        <f t="shared" si="37"/>
        <v>0</v>
      </c>
      <c r="L186" s="8">
        <f t="shared" si="38"/>
        <v>0</v>
      </c>
      <c r="N186" s="18"/>
      <c r="O186" s="18"/>
      <c r="P186" s="20"/>
      <c r="Q186" s="20"/>
      <c r="R186" s="22"/>
      <c r="S186" s="22"/>
      <c r="T186" s="16"/>
    </row>
    <row r="187" spans="1:20" s="2" customFormat="1">
      <c r="A187" s="6"/>
      <c r="B187" s="57"/>
      <c r="C187" s="45"/>
      <c r="D187" s="29" t="s">
        <v>273</v>
      </c>
      <c r="E187" s="32" t="s">
        <v>274</v>
      </c>
      <c r="F187" s="29" t="s">
        <v>56</v>
      </c>
      <c r="G187" s="16"/>
      <c r="H187" s="16"/>
      <c r="I187" s="43">
        <v>40</v>
      </c>
      <c r="J187" s="8">
        <f t="shared" si="36"/>
        <v>0</v>
      </c>
      <c r="K187" s="9">
        <f t="shared" si="37"/>
        <v>0</v>
      </c>
      <c r="L187" s="8">
        <f t="shared" si="38"/>
        <v>0</v>
      </c>
      <c r="N187" s="18"/>
      <c r="O187" s="18"/>
      <c r="P187" s="20"/>
      <c r="Q187" s="20"/>
      <c r="R187" s="22"/>
      <c r="S187" s="22"/>
      <c r="T187" s="16"/>
    </row>
    <row r="188" spans="1:20" s="2" customFormat="1">
      <c r="A188" s="6"/>
      <c r="B188" s="57"/>
      <c r="C188" s="45"/>
      <c r="D188" s="29" t="s">
        <v>275</v>
      </c>
      <c r="E188" s="32" t="s">
        <v>276</v>
      </c>
      <c r="F188" s="29" t="s">
        <v>56</v>
      </c>
      <c r="G188" s="16"/>
      <c r="H188" s="16"/>
      <c r="I188" s="43">
        <v>60</v>
      </c>
      <c r="J188" s="8">
        <f t="shared" si="36"/>
        <v>0</v>
      </c>
      <c r="K188" s="9">
        <f t="shared" si="37"/>
        <v>0</v>
      </c>
      <c r="L188" s="8">
        <f t="shared" si="38"/>
        <v>0</v>
      </c>
      <c r="N188" s="18"/>
      <c r="O188" s="18"/>
      <c r="P188" s="20"/>
      <c r="Q188" s="20"/>
      <c r="R188" s="22"/>
      <c r="S188" s="22"/>
      <c r="T188" s="16"/>
    </row>
    <row r="189" spans="1:20" s="2" customFormat="1">
      <c r="A189" s="6"/>
      <c r="B189" s="57"/>
      <c r="C189" s="45"/>
      <c r="D189" s="29" t="s">
        <v>277</v>
      </c>
      <c r="E189" s="32" t="s">
        <v>278</v>
      </c>
      <c r="F189" s="29" t="s">
        <v>56</v>
      </c>
      <c r="G189" s="16"/>
      <c r="H189" s="16"/>
      <c r="I189" s="43">
        <v>100</v>
      </c>
      <c r="J189" s="8">
        <f t="shared" si="36"/>
        <v>0</v>
      </c>
      <c r="K189" s="9">
        <f t="shared" si="37"/>
        <v>0</v>
      </c>
      <c r="L189" s="8">
        <f t="shared" si="38"/>
        <v>0</v>
      </c>
      <c r="N189" s="18"/>
      <c r="O189" s="18"/>
      <c r="P189" s="20"/>
      <c r="Q189" s="20"/>
      <c r="R189" s="22"/>
      <c r="S189" s="22"/>
      <c r="T189" s="16"/>
    </row>
    <row r="190" spans="1:20" s="2" customFormat="1">
      <c r="A190" s="6"/>
      <c r="B190" s="57"/>
      <c r="C190" s="46"/>
      <c r="D190" s="29" t="s">
        <v>279</v>
      </c>
      <c r="E190" s="32" t="s">
        <v>280</v>
      </c>
      <c r="F190" s="29" t="s">
        <v>56</v>
      </c>
      <c r="G190" s="16"/>
      <c r="H190" s="16"/>
      <c r="I190" s="43">
        <v>70</v>
      </c>
      <c r="J190" s="8">
        <f t="shared" si="36"/>
        <v>0</v>
      </c>
      <c r="K190" s="9">
        <f t="shared" si="37"/>
        <v>0</v>
      </c>
      <c r="L190" s="8">
        <f t="shared" si="38"/>
        <v>0</v>
      </c>
      <c r="N190" s="18"/>
      <c r="O190" s="18"/>
      <c r="P190" s="20"/>
      <c r="Q190" s="20"/>
      <c r="R190" s="22"/>
      <c r="S190" s="22"/>
      <c r="T190" s="16"/>
    </row>
    <row r="191" spans="1:20" s="2" customFormat="1" ht="11.25">
      <c r="A191" s="6"/>
      <c r="B191" s="57"/>
      <c r="C191" s="44" t="s">
        <v>372</v>
      </c>
      <c r="D191" s="29" t="s">
        <v>281</v>
      </c>
      <c r="E191" s="32" t="s">
        <v>282</v>
      </c>
      <c r="F191" s="29" t="s">
        <v>353</v>
      </c>
      <c r="G191" s="16"/>
      <c r="H191" s="16"/>
      <c r="I191" s="43">
        <v>4</v>
      </c>
      <c r="J191" s="8">
        <f t="shared" si="36"/>
        <v>0</v>
      </c>
      <c r="K191" s="9">
        <f t="shared" si="37"/>
        <v>0</v>
      </c>
      <c r="L191" s="8">
        <f t="shared" si="38"/>
        <v>0</v>
      </c>
      <c r="N191" s="18"/>
      <c r="O191" s="18"/>
      <c r="P191" s="20"/>
      <c r="Q191" s="20"/>
      <c r="R191" s="22"/>
      <c r="S191" s="22"/>
      <c r="T191" s="16"/>
    </row>
    <row r="192" spans="1:20" s="2" customFormat="1" ht="11.25">
      <c r="A192" s="6"/>
      <c r="B192" s="57"/>
      <c r="C192" s="45"/>
      <c r="D192" s="29" t="s">
        <v>283</v>
      </c>
      <c r="E192" s="32" t="s">
        <v>284</v>
      </c>
      <c r="F192" s="29" t="s">
        <v>353</v>
      </c>
      <c r="G192" s="16"/>
      <c r="H192" s="16"/>
      <c r="I192" s="43">
        <v>9</v>
      </c>
      <c r="J192" s="8">
        <f t="shared" si="36"/>
        <v>0</v>
      </c>
      <c r="K192" s="9">
        <f t="shared" si="37"/>
        <v>0</v>
      </c>
      <c r="L192" s="8">
        <f t="shared" si="38"/>
        <v>0</v>
      </c>
      <c r="N192" s="18"/>
      <c r="O192" s="18"/>
      <c r="P192" s="20"/>
      <c r="Q192" s="20"/>
      <c r="R192" s="22"/>
      <c r="S192" s="22"/>
      <c r="T192" s="16"/>
    </row>
    <row r="193" spans="1:20" s="2" customFormat="1" ht="11.25">
      <c r="A193" s="6"/>
      <c r="B193" s="57"/>
      <c r="C193" s="45"/>
      <c r="D193" s="29" t="s">
        <v>285</v>
      </c>
      <c r="E193" s="32" t="s">
        <v>286</v>
      </c>
      <c r="F193" s="29" t="s">
        <v>353</v>
      </c>
      <c r="G193" s="16"/>
      <c r="H193" s="16"/>
      <c r="I193" s="43">
        <v>14</v>
      </c>
      <c r="J193" s="8">
        <f t="shared" si="36"/>
        <v>0</v>
      </c>
      <c r="K193" s="9">
        <f t="shared" si="37"/>
        <v>0</v>
      </c>
      <c r="L193" s="8">
        <f t="shared" si="38"/>
        <v>0</v>
      </c>
      <c r="N193" s="18"/>
      <c r="O193" s="18"/>
      <c r="P193" s="20"/>
      <c r="Q193" s="20"/>
      <c r="R193" s="22"/>
      <c r="S193" s="22"/>
      <c r="T193" s="16"/>
    </row>
    <row r="194" spans="1:20" s="2" customFormat="1" ht="11.25">
      <c r="A194" s="6"/>
      <c r="B194" s="57"/>
      <c r="C194" s="45"/>
      <c r="D194" s="29" t="s">
        <v>287</v>
      </c>
      <c r="E194" s="32" t="s">
        <v>288</v>
      </c>
      <c r="F194" s="29" t="s">
        <v>353</v>
      </c>
      <c r="G194" s="16"/>
      <c r="H194" s="16"/>
      <c r="I194" s="43">
        <v>9</v>
      </c>
      <c r="J194" s="8">
        <f t="shared" si="36"/>
        <v>0</v>
      </c>
      <c r="K194" s="9">
        <f t="shared" si="37"/>
        <v>0</v>
      </c>
      <c r="L194" s="8">
        <f t="shared" si="38"/>
        <v>0</v>
      </c>
      <c r="N194" s="18"/>
      <c r="O194" s="18"/>
      <c r="P194" s="20"/>
      <c r="Q194" s="20"/>
      <c r="R194" s="22"/>
      <c r="S194" s="22"/>
      <c r="T194" s="16"/>
    </row>
    <row r="195" spans="1:20" s="2" customFormat="1" ht="11.25">
      <c r="A195" s="6"/>
      <c r="B195" s="57"/>
      <c r="C195" s="45"/>
      <c r="D195" s="29" t="s">
        <v>289</v>
      </c>
      <c r="E195" s="32" t="s">
        <v>290</v>
      </c>
      <c r="F195" s="29" t="s">
        <v>353</v>
      </c>
      <c r="G195" s="16"/>
      <c r="H195" s="16"/>
      <c r="I195" s="43">
        <v>16</v>
      </c>
      <c r="J195" s="8">
        <f t="shared" si="36"/>
        <v>0</v>
      </c>
      <c r="K195" s="9">
        <f t="shared" si="37"/>
        <v>0</v>
      </c>
      <c r="L195" s="8">
        <f t="shared" si="38"/>
        <v>0</v>
      </c>
      <c r="N195" s="18"/>
      <c r="O195" s="18"/>
      <c r="P195" s="20"/>
      <c r="Q195" s="20"/>
      <c r="R195" s="22"/>
      <c r="S195" s="22"/>
      <c r="T195" s="16"/>
    </row>
    <row r="196" spans="1:20" s="2" customFormat="1" ht="11.25">
      <c r="A196" s="6"/>
      <c r="B196" s="57"/>
      <c r="C196" s="45"/>
      <c r="D196" s="29" t="s">
        <v>291</v>
      </c>
      <c r="E196" s="32" t="s">
        <v>292</v>
      </c>
      <c r="F196" s="29" t="s">
        <v>353</v>
      </c>
      <c r="G196" s="16"/>
      <c r="H196" s="16"/>
      <c r="I196" s="43">
        <v>20</v>
      </c>
      <c r="J196" s="8">
        <f t="shared" ref="J196:J208" si="39">ROUND(G196*H196,2)</f>
        <v>0</v>
      </c>
      <c r="K196" s="9">
        <f t="shared" ref="K196:K208" si="40">ROUND(J196*0.24,2)</f>
        <v>0</v>
      </c>
      <c r="L196" s="8">
        <f t="shared" ref="L196:L208" si="41">J196+K196</f>
        <v>0</v>
      </c>
      <c r="N196" s="18"/>
      <c r="O196" s="18"/>
      <c r="P196" s="20"/>
      <c r="Q196" s="20"/>
      <c r="R196" s="22"/>
      <c r="S196" s="22"/>
      <c r="T196" s="16"/>
    </row>
    <row r="197" spans="1:20" s="2" customFormat="1" ht="11.25">
      <c r="A197" s="6"/>
      <c r="B197" s="57"/>
      <c r="C197" s="45"/>
      <c r="D197" s="29" t="s">
        <v>293</v>
      </c>
      <c r="E197" s="32" t="s">
        <v>294</v>
      </c>
      <c r="F197" s="29" t="s">
        <v>353</v>
      </c>
      <c r="G197" s="16"/>
      <c r="H197" s="16"/>
      <c r="I197" s="43">
        <v>11</v>
      </c>
      <c r="J197" s="8">
        <f t="shared" si="39"/>
        <v>0</v>
      </c>
      <c r="K197" s="9">
        <f t="shared" si="40"/>
        <v>0</v>
      </c>
      <c r="L197" s="8">
        <f t="shared" si="41"/>
        <v>0</v>
      </c>
      <c r="N197" s="18"/>
      <c r="O197" s="18"/>
      <c r="P197" s="20"/>
      <c r="Q197" s="20"/>
      <c r="R197" s="22"/>
      <c r="S197" s="22"/>
      <c r="T197" s="16"/>
    </row>
    <row r="198" spans="1:20" s="2" customFormat="1" ht="11.25">
      <c r="A198" s="6"/>
      <c r="B198" s="57"/>
      <c r="C198" s="46"/>
      <c r="D198" s="29" t="s">
        <v>295</v>
      </c>
      <c r="E198" s="32" t="s">
        <v>296</v>
      </c>
      <c r="F198" s="29" t="s">
        <v>353</v>
      </c>
      <c r="G198" s="16"/>
      <c r="H198" s="16"/>
      <c r="I198" s="43">
        <v>15</v>
      </c>
      <c r="J198" s="8">
        <f t="shared" si="39"/>
        <v>0</v>
      </c>
      <c r="K198" s="9">
        <f t="shared" si="40"/>
        <v>0</v>
      </c>
      <c r="L198" s="8">
        <f t="shared" si="41"/>
        <v>0</v>
      </c>
      <c r="N198" s="18"/>
      <c r="O198" s="18"/>
      <c r="P198" s="20"/>
      <c r="Q198" s="20"/>
      <c r="R198" s="22"/>
      <c r="S198" s="22"/>
      <c r="T198" s="16"/>
    </row>
    <row r="199" spans="1:20" s="2" customFormat="1">
      <c r="A199" s="6"/>
      <c r="B199" s="57"/>
      <c r="C199" s="44" t="s">
        <v>373</v>
      </c>
      <c r="D199" s="29" t="s">
        <v>297</v>
      </c>
      <c r="E199" s="32" t="s">
        <v>298</v>
      </c>
      <c r="F199" s="29" t="s">
        <v>44</v>
      </c>
      <c r="G199" s="16"/>
      <c r="H199" s="16"/>
      <c r="I199" s="43">
        <v>2000</v>
      </c>
      <c r="J199" s="8">
        <f t="shared" si="39"/>
        <v>0</v>
      </c>
      <c r="K199" s="9">
        <f t="shared" si="40"/>
        <v>0</v>
      </c>
      <c r="L199" s="8">
        <f t="shared" si="41"/>
        <v>0</v>
      </c>
      <c r="N199" s="18"/>
      <c r="O199" s="18"/>
      <c r="P199" s="20"/>
      <c r="Q199" s="20"/>
      <c r="R199" s="22"/>
      <c r="S199" s="22"/>
      <c r="T199" s="16"/>
    </row>
    <row r="200" spans="1:20" s="2" customFormat="1">
      <c r="A200" s="6"/>
      <c r="B200" s="57"/>
      <c r="C200" s="45"/>
      <c r="D200" s="29" t="s">
        <v>299</v>
      </c>
      <c r="E200" s="32" t="s">
        <v>300</v>
      </c>
      <c r="F200" s="29" t="s">
        <v>44</v>
      </c>
      <c r="G200" s="16"/>
      <c r="H200" s="16"/>
      <c r="I200" s="43">
        <v>2500</v>
      </c>
      <c r="J200" s="8">
        <f t="shared" si="39"/>
        <v>0</v>
      </c>
      <c r="K200" s="9">
        <f t="shared" si="40"/>
        <v>0</v>
      </c>
      <c r="L200" s="8">
        <f t="shared" si="41"/>
        <v>0</v>
      </c>
      <c r="N200" s="18"/>
      <c r="O200" s="18"/>
      <c r="P200" s="20"/>
      <c r="Q200" s="20"/>
      <c r="R200" s="22"/>
      <c r="S200" s="22"/>
      <c r="T200" s="16"/>
    </row>
    <row r="201" spans="1:20" s="2" customFormat="1">
      <c r="A201" s="6"/>
      <c r="B201" s="57"/>
      <c r="C201" s="46"/>
      <c r="D201" s="29" t="s">
        <v>301</v>
      </c>
      <c r="E201" s="32" t="s">
        <v>302</v>
      </c>
      <c r="F201" s="29" t="s">
        <v>44</v>
      </c>
      <c r="G201" s="16"/>
      <c r="H201" s="16"/>
      <c r="I201" s="43" t="s">
        <v>45</v>
      </c>
      <c r="J201" s="8">
        <f t="shared" si="39"/>
        <v>0</v>
      </c>
      <c r="K201" s="9">
        <f t="shared" si="40"/>
        <v>0</v>
      </c>
      <c r="L201" s="8">
        <f t="shared" si="41"/>
        <v>0</v>
      </c>
      <c r="N201" s="18"/>
      <c r="O201" s="18"/>
      <c r="P201" s="20"/>
      <c r="Q201" s="20"/>
      <c r="R201" s="22"/>
      <c r="S201" s="22"/>
      <c r="T201" s="16"/>
    </row>
    <row r="202" spans="1:20" s="2" customFormat="1">
      <c r="A202" s="6"/>
      <c r="B202" s="57"/>
      <c r="C202" s="44" t="s">
        <v>374</v>
      </c>
      <c r="D202" s="29" t="s">
        <v>303</v>
      </c>
      <c r="E202" s="32" t="s">
        <v>304</v>
      </c>
      <c r="F202" s="29" t="s">
        <v>44</v>
      </c>
      <c r="G202" s="16"/>
      <c r="H202" s="16"/>
      <c r="I202" s="43">
        <v>1500</v>
      </c>
      <c r="J202" s="8">
        <f t="shared" si="39"/>
        <v>0</v>
      </c>
      <c r="K202" s="9">
        <f t="shared" si="40"/>
        <v>0</v>
      </c>
      <c r="L202" s="8">
        <f t="shared" si="41"/>
        <v>0</v>
      </c>
      <c r="N202" s="18"/>
      <c r="O202" s="18"/>
      <c r="P202" s="20"/>
      <c r="Q202" s="20"/>
      <c r="R202" s="22"/>
      <c r="S202" s="22"/>
      <c r="T202" s="16"/>
    </row>
    <row r="203" spans="1:20" s="2" customFormat="1">
      <c r="A203" s="6"/>
      <c r="B203" s="57"/>
      <c r="C203" s="45"/>
      <c r="D203" s="29" t="s">
        <v>305</v>
      </c>
      <c r="E203" s="32" t="s">
        <v>306</v>
      </c>
      <c r="F203" s="29" t="s">
        <v>44</v>
      </c>
      <c r="G203" s="16"/>
      <c r="H203" s="16"/>
      <c r="I203" s="43">
        <v>1000</v>
      </c>
      <c r="J203" s="8">
        <f t="shared" si="39"/>
        <v>0</v>
      </c>
      <c r="K203" s="9">
        <f t="shared" si="40"/>
        <v>0</v>
      </c>
      <c r="L203" s="8">
        <f t="shared" si="41"/>
        <v>0</v>
      </c>
      <c r="N203" s="18"/>
      <c r="O203" s="18"/>
      <c r="P203" s="20"/>
      <c r="Q203" s="20"/>
      <c r="R203" s="22"/>
      <c r="S203" s="22"/>
      <c r="T203" s="16"/>
    </row>
    <row r="204" spans="1:20" s="2" customFormat="1">
      <c r="A204" s="6"/>
      <c r="B204" s="57"/>
      <c r="C204" s="46"/>
      <c r="D204" s="29" t="s">
        <v>307</v>
      </c>
      <c r="E204" s="32" t="s">
        <v>308</v>
      </c>
      <c r="F204" s="29" t="s">
        <v>44</v>
      </c>
      <c r="G204" s="16"/>
      <c r="H204" s="16"/>
      <c r="I204" s="43" t="s">
        <v>45</v>
      </c>
      <c r="J204" s="8">
        <f t="shared" si="39"/>
        <v>0</v>
      </c>
      <c r="K204" s="9">
        <f t="shared" si="40"/>
        <v>0</v>
      </c>
      <c r="L204" s="8">
        <f t="shared" si="41"/>
        <v>0</v>
      </c>
      <c r="N204" s="18"/>
      <c r="O204" s="18"/>
      <c r="P204" s="20"/>
      <c r="Q204" s="20"/>
      <c r="R204" s="22"/>
      <c r="S204" s="22"/>
      <c r="T204" s="16"/>
    </row>
    <row r="205" spans="1:20" s="2" customFormat="1">
      <c r="A205" s="6"/>
      <c r="B205" s="57"/>
      <c r="C205" s="35"/>
      <c r="D205" s="31"/>
      <c r="E205" s="31"/>
      <c r="F205" s="31"/>
      <c r="G205" s="39"/>
      <c r="H205" s="39"/>
      <c r="I205" s="31"/>
      <c r="J205" s="40"/>
      <c r="K205" s="41"/>
      <c r="L205" s="40"/>
      <c r="N205" s="18"/>
      <c r="O205" s="18"/>
      <c r="P205" s="20"/>
      <c r="Q205" s="20"/>
      <c r="R205" s="22"/>
      <c r="S205" s="22"/>
      <c r="T205" s="16"/>
    </row>
    <row r="206" spans="1:20" s="2" customFormat="1" ht="21">
      <c r="A206" s="6"/>
      <c r="B206" s="57"/>
      <c r="C206" s="44" t="s">
        <v>375</v>
      </c>
      <c r="D206" s="29" t="s">
        <v>309</v>
      </c>
      <c r="E206" s="32" t="s">
        <v>310</v>
      </c>
      <c r="F206" s="29" t="s">
        <v>44</v>
      </c>
      <c r="G206" s="16"/>
      <c r="H206" s="16"/>
      <c r="I206" s="43" t="s">
        <v>45</v>
      </c>
      <c r="J206" s="8">
        <f t="shared" si="39"/>
        <v>0</v>
      </c>
      <c r="K206" s="9">
        <f t="shared" si="40"/>
        <v>0</v>
      </c>
      <c r="L206" s="8">
        <f t="shared" si="41"/>
        <v>0</v>
      </c>
      <c r="N206" s="18"/>
      <c r="O206" s="18"/>
      <c r="P206" s="20"/>
      <c r="Q206" s="20"/>
      <c r="R206" s="22"/>
      <c r="S206" s="22"/>
      <c r="T206" s="16"/>
    </row>
    <row r="207" spans="1:20" s="2" customFormat="1" ht="21">
      <c r="A207" s="6"/>
      <c r="B207" s="57"/>
      <c r="C207" s="46"/>
      <c r="D207" s="29" t="s">
        <v>311</v>
      </c>
      <c r="E207" s="32" t="s">
        <v>312</v>
      </c>
      <c r="F207" s="29" t="s">
        <v>44</v>
      </c>
      <c r="G207" s="16"/>
      <c r="H207" s="16"/>
      <c r="I207" s="43" t="s">
        <v>45</v>
      </c>
      <c r="J207" s="8">
        <f t="shared" si="39"/>
        <v>0</v>
      </c>
      <c r="K207" s="9">
        <f t="shared" si="40"/>
        <v>0</v>
      </c>
      <c r="L207" s="8">
        <f t="shared" si="41"/>
        <v>0</v>
      </c>
      <c r="N207" s="18"/>
      <c r="O207" s="18"/>
      <c r="P207" s="20"/>
      <c r="Q207" s="20"/>
      <c r="R207" s="22"/>
      <c r="S207" s="22"/>
      <c r="T207" s="16"/>
    </row>
    <row r="208" spans="1:20" s="2" customFormat="1">
      <c r="A208" s="6"/>
      <c r="B208" s="57"/>
      <c r="C208" s="44" t="s">
        <v>376</v>
      </c>
      <c r="D208" s="29" t="s">
        <v>313</v>
      </c>
      <c r="E208" s="32" t="s">
        <v>314</v>
      </c>
      <c r="F208" s="29" t="s">
        <v>44</v>
      </c>
      <c r="G208" s="16"/>
      <c r="H208" s="16"/>
      <c r="I208" s="43" t="s">
        <v>45</v>
      </c>
      <c r="J208" s="8">
        <f t="shared" si="39"/>
        <v>0</v>
      </c>
      <c r="K208" s="9">
        <f t="shared" si="40"/>
        <v>0</v>
      </c>
      <c r="L208" s="8">
        <f t="shared" si="41"/>
        <v>0</v>
      </c>
      <c r="N208" s="18"/>
      <c r="O208" s="18"/>
      <c r="P208" s="20"/>
      <c r="Q208" s="20"/>
      <c r="R208" s="22"/>
      <c r="S208" s="22"/>
      <c r="T208" s="16"/>
    </row>
    <row r="209" spans="1:20" s="2" customFormat="1" ht="21">
      <c r="A209" s="6"/>
      <c r="B209" s="57"/>
      <c r="C209" s="45"/>
      <c r="D209" s="29" t="s">
        <v>315</v>
      </c>
      <c r="E209" s="32" t="s">
        <v>316</v>
      </c>
      <c r="F209" s="29" t="s">
        <v>44</v>
      </c>
      <c r="G209" s="16"/>
      <c r="H209" s="16"/>
      <c r="I209" s="43" t="s">
        <v>45</v>
      </c>
      <c r="J209" s="8"/>
      <c r="K209" s="9"/>
      <c r="L209" s="8"/>
      <c r="N209" s="18"/>
      <c r="O209" s="18"/>
      <c r="P209" s="20"/>
      <c r="Q209" s="20"/>
      <c r="R209" s="22"/>
      <c r="S209" s="22"/>
      <c r="T209" s="16"/>
    </row>
    <row r="210" spans="1:20" s="2" customFormat="1">
      <c r="A210" s="6"/>
      <c r="B210" s="57"/>
      <c r="C210" s="46"/>
      <c r="D210" s="29" t="s">
        <v>317</v>
      </c>
      <c r="E210" s="32" t="s">
        <v>318</v>
      </c>
      <c r="F210" s="29" t="s">
        <v>44</v>
      </c>
      <c r="G210" s="16"/>
      <c r="H210" s="16"/>
      <c r="I210" s="43" t="s">
        <v>45</v>
      </c>
      <c r="J210" s="8"/>
      <c r="K210" s="9"/>
      <c r="L210" s="8"/>
      <c r="N210" s="18"/>
      <c r="O210" s="18"/>
      <c r="P210" s="20"/>
      <c r="Q210" s="20"/>
      <c r="R210" s="22"/>
      <c r="S210" s="22"/>
      <c r="T210" s="16"/>
    </row>
    <row r="211" spans="1:20" s="2" customFormat="1" ht="11.25">
      <c r="A211" s="6"/>
      <c r="B211" s="57"/>
      <c r="C211" s="44" t="s">
        <v>377</v>
      </c>
      <c r="D211" s="29" t="s">
        <v>319</v>
      </c>
      <c r="E211" s="32" t="s">
        <v>320</v>
      </c>
      <c r="F211" s="29" t="s">
        <v>356</v>
      </c>
      <c r="G211" s="16"/>
      <c r="H211" s="16"/>
      <c r="I211" s="43">
        <v>18</v>
      </c>
      <c r="J211" s="8"/>
      <c r="K211" s="9"/>
      <c r="L211" s="8"/>
      <c r="N211" s="18"/>
      <c r="O211" s="18"/>
      <c r="P211" s="20"/>
      <c r="Q211" s="20"/>
      <c r="R211" s="22"/>
      <c r="S211" s="22"/>
      <c r="T211" s="16"/>
    </row>
    <row r="212" spans="1:20" s="2" customFormat="1" ht="11.25">
      <c r="A212" s="6"/>
      <c r="B212" s="57"/>
      <c r="C212" s="45"/>
      <c r="D212" s="29" t="s">
        <v>321</v>
      </c>
      <c r="E212" s="32" t="s">
        <v>322</v>
      </c>
      <c r="F212" s="29" t="s">
        <v>356</v>
      </c>
      <c r="G212" s="16"/>
      <c r="H212" s="16"/>
      <c r="I212" s="43">
        <v>18</v>
      </c>
      <c r="J212" s="8"/>
      <c r="K212" s="9"/>
      <c r="L212" s="8"/>
      <c r="N212" s="18"/>
      <c r="O212" s="18"/>
      <c r="P212" s="20"/>
      <c r="Q212" s="20"/>
      <c r="R212" s="22"/>
      <c r="S212" s="22"/>
      <c r="T212" s="16"/>
    </row>
    <row r="213" spans="1:20" s="2" customFormat="1" ht="11.25">
      <c r="A213" s="6"/>
      <c r="B213" s="57"/>
      <c r="C213" s="45"/>
      <c r="D213" s="29" t="s">
        <v>323</v>
      </c>
      <c r="E213" s="32" t="s">
        <v>324</v>
      </c>
      <c r="F213" s="29" t="s">
        <v>356</v>
      </c>
      <c r="G213" s="16"/>
      <c r="H213" s="16"/>
      <c r="I213" s="43">
        <v>20</v>
      </c>
      <c r="J213" s="8"/>
      <c r="K213" s="9"/>
      <c r="L213" s="8"/>
      <c r="N213" s="18"/>
      <c r="O213" s="18"/>
      <c r="P213" s="20"/>
      <c r="Q213" s="20"/>
      <c r="R213" s="22"/>
      <c r="S213" s="22"/>
      <c r="T213" s="16"/>
    </row>
    <row r="214" spans="1:20" s="2" customFormat="1" ht="11.25">
      <c r="A214" s="6"/>
      <c r="B214" s="57"/>
      <c r="C214" s="46"/>
      <c r="D214" s="29" t="s">
        <v>325</v>
      </c>
      <c r="E214" s="32" t="s">
        <v>326</v>
      </c>
      <c r="F214" s="29" t="s">
        <v>356</v>
      </c>
      <c r="G214" s="16"/>
      <c r="H214" s="16"/>
      <c r="I214" s="43">
        <v>20</v>
      </c>
      <c r="J214" s="8"/>
      <c r="K214" s="9"/>
      <c r="L214" s="8"/>
      <c r="N214" s="18"/>
      <c r="O214" s="18"/>
      <c r="P214" s="20"/>
      <c r="Q214" s="20"/>
      <c r="R214" s="22"/>
      <c r="S214" s="22"/>
      <c r="T214" s="16"/>
    </row>
    <row r="215" spans="1:20" s="2" customFormat="1">
      <c r="A215" s="6"/>
      <c r="B215" s="57"/>
      <c r="C215" s="44" t="s">
        <v>378</v>
      </c>
      <c r="D215" s="29" t="s">
        <v>327</v>
      </c>
      <c r="E215" s="32" t="s">
        <v>328</v>
      </c>
      <c r="F215" s="29" t="s">
        <v>44</v>
      </c>
      <c r="G215" s="16"/>
      <c r="H215" s="16"/>
      <c r="I215" s="43">
        <v>15000</v>
      </c>
      <c r="J215" s="8"/>
      <c r="K215" s="9"/>
      <c r="L215" s="8"/>
      <c r="N215" s="18"/>
      <c r="O215" s="18"/>
      <c r="P215" s="20"/>
      <c r="Q215" s="20"/>
      <c r="R215" s="22"/>
      <c r="S215" s="22"/>
      <c r="T215" s="16"/>
    </row>
    <row r="216" spans="1:20" s="2" customFormat="1">
      <c r="A216" s="6"/>
      <c r="B216" s="57"/>
      <c r="C216" s="46"/>
      <c r="D216" s="29" t="s">
        <v>329</v>
      </c>
      <c r="E216" s="32" t="s">
        <v>330</v>
      </c>
      <c r="F216" s="29" t="s">
        <v>331</v>
      </c>
      <c r="G216" s="16"/>
      <c r="H216" s="16"/>
      <c r="I216" s="43">
        <v>1800</v>
      </c>
      <c r="J216" s="8"/>
      <c r="K216" s="9"/>
      <c r="L216" s="8"/>
      <c r="N216" s="18"/>
      <c r="O216" s="18"/>
      <c r="P216" s="20"/>
      <c r="Q216" s="20"/>
      <c r="R216" s="22"/>
      <c r="S216" s="22"/>
      <c r="T216" s="16"/>
    </row>
    <row r="217" spans="1:20" s="2" customFormat="1" ht="21">
      <c r="A217" s="6"/>
      <c r="B217" s="57"/>
      <c r="C217" s="33" t="s">
        <v>379</v>
      </c>
      <c r="D217" s="29" t="s">
        <v>332</v>
      </c>
      <c r="E217" s="32" t="s">
        <v>333</v>
      </c>
      <c r="F217" s="29" t="s">
        <v>228</v>
      </c>
      <c r="G217" s="16"/>
      <c r="H217" s="16"/>
      <c r="I217" s="43">
        <v>2000</v>
      </c>
      <c r="J217" s="8"/>
      <c r="K217" s="9"/>
      <c r="L217" s="8"/>
      <c r="N217" s="18"/>
      <c r="O217" s="18"/>
      <c r="P217" s="20"/>
      <c r="Q217" s="20"/>
      <c r="R217" s="22"/>
      <c r="S217" s="22"/>
      <c r="T217" s="16"/>
    </row>
    <row r="218" spans="1:20" s="2" customFormat="1">
      <c r="A218" s="6"/>
      <c r="B218" s="57"/>
      <c r="C218" s="37"/>
      <c r="D218" s="31"/>
      <c r="E218" s="31"/>
      <c r="F218" s="31"/>
      <c r="G218" s="39"/>
      <c r="H218" s="39"/>
      <c r="I218" s="31"/>
      <c r="J218" s="40"/>
      <c r="K218" s="41"/>
      <c r="L218" s="40"/>
      <c r="N218" s="18"/>
      <c r="O218" s="18"/>
      <c r="P218" s="20"/>
      <c r="Q218" s="20"/>
      <c r="R218" s="22"/>
      <c r="S218" s="22"/>
      <c r="T218" s="16"/>
    </row>
    <row r="219" spans="1:20" s="2" customFormat="1">
      <c r="A219" s="6"/>
      <c r="B219" s="57"/>
      <c r="C219" s="44" t="s">
        <v>380</v>
      </c>
      <c r="D219" s="29" t="s">
        <v>334</v>
      </c>
      <c r="E219" s="32" t="s">
        <v>335</v>
      </c>
      <c r="F219" s="29" t="s">
        <v>336</v>
      </c>
      <c r="G219" s="16"/>
      <c r="H219" s="16"/>
      <c r="I219" s="43">
        <v>4.5</v>
      </c>
      <c r="J219" s="8"/>
      <c r="K219" s="9"/>
      <c r="L219" s="8"/>
      <c r="N219" s="18"/>
      <c r="O219" s="18"/>
      <c r="P219" s="20"/>
      <c r="Q219" s="20"/>
      <c r="R219" s="22"/>
      <c r="S219" s="22"/>
      <c r="T219" s="16"/>
    </row>
    <row r="220" spans="1:20" s="2" customFormat="1" ht="11.25">
      <c r="A220" s="6"/>
      <c r="B220" s="57"/>
      <c r="C220" s="45"/>
      <c r="D220" s="29" t="s">
        <v>337</v>
      </c>
      <c r="E220" s="32" t="s">
        <v>338</v>
      </c>
      <c r="F220" s="29" t="s">
        <v>353</v>
      </c>
      <c r="G220" s="16"/>
      <c r="H220" s="16"/>
      <c r="I220" s="43">
        <v>25</v>
      </c>
      <c r="J220" s="8"/>
      <c r="K220" s="9"/>
      <c r="L220" s="8"/>
      <c r="N220" s="18"/>
      <c r="O220" s="18"/>
      <c r="P220" s="20"/>
      <c r="Q220" s="20"/>
      <c r="R220" s="22"/>
      <c r="S220" s="22"/>
      <c r="T220" s="16"/>
    </row>
    <row r="221" spans="1:20" s="2" customFormat="1">
      <c r="A221" s="6"/>
      <c r="B221" s="57"/>
      <c r="C221" s="45"/>
      <c r="D221" s="29" t="s">
        <v>339</v>
      </c>
      <c r="E221" s="32" t="s">
        <v>340</v>
      </c>
      <c r="F221" s="29" t="s">
        <v>67</v>
      </c>
      <c r="G221" s="16"/>
      <c r="H221" s="16"/>
      <c r="I221" s="43">
        <v>25</v>
      </c>
      <c r="J221" s="8"/>
      <c r="K221" s="9"/>
      <c r="L221" s="8"/>
      <c r="N221" s="18"/>
      <c r="O221" s="18"/>
      <c r="P221" s="20"/>
      <c r="Q221" s="20"/>
      <c r="R221" s="22"/>
      <c r="S221" s="22"/>
      <c r="T221" s="16"/>
    </row>
    <row r="222" spans="1:20" s="2" customFormat="1" ht="11.25">
      <c r="A222" s="6"/>
      <c r="B222" s="57"/>
      <c r="C222" s="45"/>
      <c r="D222" s="29" t="s">
        <v>341</v>
      </c>
      <c r="E222" s="32" t="s">
        <v>342</v>
      </c>
      <c r="F222" s="29" t="s">
        <v>353</v>
      </c>
      <c r="G222" s="16"/>
      <c r="H222" s="16"/>
      <c r="I222" s="43">
        <v>30</v>
      </c>
      <c r="J222" s="8"/>
      <c r="K222" s="9"/>
      <c r="L222" s="8"/>
      <c r="N222" s="18"/>
      <c r="O222" s="18"/>
      <c r="P222" s="20"/>
      <c r="Q222" s="20"/>
      <c r="R222" s="22"/>
      <c r="S222" s="22"/>
      <c r="T222" s="16"/>
    </row>
    <row r="223" spans="1:20" s="2" customFormat="1" ht="11.25">
      <c r="A223" s="6"/>
      <c r="B223" s="57"/>
      <c r="C223" s="46"/>
      <c r="D223" s="29" t="s">
        <v>343</v>
      </c>
      <c r="E223" s="32" t="s">
        <v>344</v>
      </c>
      <c r="F223" s="29" t="s">
        <v>353</v>
      </c>
      <c r="G223" s="16"/>
      <c r="H223" s="16"/>
      <c r="I223" s="43">
        <v>50</v>
      </c>
      <c r="J223" s="8"/>
      <c r="K223" s="9"/>
      <c r="L223" s="8"/>
      <c r="N223" s="18"/>
      <c r="O223" s="18"/>
      <c r="P223" s="20"/>
      <c r="Q223" s="20"/>
      <c r="R223" s="22"/>
      <c r="S223" s="22"/>
      <c r="T223" s="16"/>
    </row>
    <row r="224" spans="1:20" s="2" customFormat="1">
      <c r="A224" s="6"/>
      <c r="B224" s="57"/>
      <c r="C224" s="38"/>
      <c r="D224" s="31"/>
      <c r="E224" s="31"/>
      <c r="F224" s="31"/>
      <c r="G224" s="39"/>
      <c r="H224" s="39"/>
      <c r="I224" s="31"/>
      <c r="J224" s="40"/>
      <c r="K224" s="41"/>
      <c r="L224" s="40"/>
      <c r="N224" s="18"/>
      <c r="O224" s="18"/>
      <c r="P224" s="20"/>
      <c r="Q224" s="20"/>
      <c r="R224" s="22"/>
      <c r="S224" s="22"/>
      <c r="T224" s="16"/>
    </row>
    <row r="225" spans="1:20" s="2" customFormat="1" ht="21">
      <c r="A225" s="6"/>
      <c r="B225" s="57"/>
      <c r="C225" s="33" t="s">
        <v>381</v>
      </c>
      <c r="D225" s="29" t="s">
        <v>345</v>
      </c>
      <c r="E225" s="32" t="s">
        <v>346</v>
      </c>
      <c r="F225" s="29" t="s">
        <v>44</v>
      </c>
      <c r="G225" s="16"/>
      <c r="H225" s="16"/>
      <c r="I225" s="43" t="s">
        <v>45</v>
      </c>
      <c r="J225" s="8"/>
      <c r="K225" s="9"/>
      <c r="L225" s="8"/>
      <c r="N225" s="18"/>
      <c r="O225" s="18"/>
      <c r="P225" s="20"/>
      <c r="Q225" s="20"/>
      <c r="R225" s="22"/>
      <c r="S225" s="22"/>
      <c r="T225" s="16"/>
    </row>
    <row r="226" spans="1:20" s="2" customFormat="1" ht="18.75" customHeight="1">
      <c r="A226" s="56" t="str">
        <f>CONCATENATE("Σύνολο ",B68)</f>
        <v>Σύνολο 35 - Aγορά, κατασκευή ή βελτίωση ακινήτου // 19.2_ΙΔ_035.1</v>
      </c>
      <c r="B226" s="56"/>
      <c r="C226" s="56"/>
      <c r="D226" s="56"/>
      <c r="E226" s="56"/>
      <c r="F226" s="56"/>
      <c r="G226" s="56"/>
      <c r="H226" s="56"/>
      <c r="I226" s="56"/>
      <c r="J226" s="5">
        <f>SUM(J68:J225)</f>
        <v>0</v>
      </c>
      <c r="K226" s="5">
        <f>SUM(K68:K225)</f>
        <v>0</v>
      </c>
      <c r="L226" s="5">
        <f>SUM(L68:L225)</f>
        <v>0</v>
      </c>
      <c r="N226" s="18"/>
      <c r="O226" s="18"/>
      <c r="P226" s="20"/>
      <c r="Q226" s="20"/>
      <c r="R226" s="22"/>
      <c r="S226" s="22"/>
      <c r="T226" s="16"/>
    </row>
    <row r="227" spans="1:20" s="2" customFormat="1" ht="20.25" customHeight="1">
      <c r="A227" s="6"/>
      <c r="B227" s="57" t="s">
        <v>29</v>
      </c>
      <c r="C227" s="23"/>
      <c r="D227" s="26"/>
      <c r="E227" s="28"/>
      <c r="F227" s="6"/>
      <c r="G227" s="7"/>
      <c r="H227" s="7"/>
      <c r="I227" s="8"/>
      <c r="J227" s="8">
        <f>ROUND(G227*I227,2)</f>
        <v>0</v>
      </c>
      <c r="K227" s="9">
        <f>ROUND(J227*0.24,2)</f>
        <v>0</v>
      </c>
      <c r="L227" s="8">
        <f>J227+K227</f>
        <v>0</v>
      </c>
      <c r="N227" s="18"/>
      <c r="O227" s="18"/>
      <c r="P227" s="20"/>
      <c r="Q227" s="20"/>
      <c r="R227" s="22"/>
      <c r="S227" s="22"/>
      <c r="T227" s="16"/>
    </row>
    <row r="228" spans="1:20" s="2" customFormat="1" ht="27.75" customHeight="1">
      <c r="A228" s="6"/>
      <c r="B228" s="57"/>
      <c r="C228" s="23"/>
      <c r="D228" s="26"/>
      <c r="E228" s="28"/>
      <c r="F228" s="6"/>
      <c r="G228" s="7"/>
      <c r="H228" s="7"/>
      <c r="I228" s="8"/>
      <c r="J228" s="8">
        <f>ROUND(G228*I228,2)</f>
        <v>0</v>
      </c>
      <c r="K228" s="9">
        <f>ROUND(J228*0.24,2)</f>
        <v>0</v>
      </c>
      <c r="L228" s="8">
        <f>J228+K228</f>
        <v>0</v>
      </c>
      <c r="N228" s="18"/>
      <c r="O228" s="18"/>
      <c r="P228" s="20"/>
      <c r="Q228" s="20"/>
      <c r="R228" s="22"/>
      <c r="S228" s="22"/>
      <c r="T228" s="16"/>
    </row>
    <row r="229" spans="1:20" s="2" customFormat="1" ht="25.5" customHeight="1">
      <c r="A229" s="56" t="str">
        <f>CONCATENATE("Σύνολο ",B227)</f>
        <v>Σύνολο 36 - Δαπάνες κατασκευής οικίσκου – αποθήκης (μέχρι 40 τ.μ) για επενδύσεις τουριστικών καταλυμάτων // 19.2_ΙΔ_036.1</v>
      </c>
      <c r="B229" s="56"/>
      <c r="C229" s="56"/>
      <c r="D229" s="56"/>
      <c r="E229" s="56"/>
      <c r="F229" s="56"/>
      <c r="G229" s="56"/>
      <c r="H229" s="56"/>
      <c r="I229" s="56"/>
      <c r="J229" s="5">
        <f>SUM(J227:J228)</f>
        <v>0</v>
      </c>
      <c r="K229" s="5">
        <f t="shared" ref="K229" si="42">SUM(K227:K228)</f>
        <v>0</v>
      </c>
      <c r="L229" s="5">
        <f t="shared" ref="L229" si="43">SUM(L227:L228)</f>
        <v>0</v>
      </c>
      <c r="N229" s="18"/>
      <c r="O229" s="18"/>
      <c r="P229" s="20"/>
      <c r="Q229" s="20"/>
      <c r="R229" s="22"/>
      <c r="S229" s="22"/>
      <c r="T229" s="16"/>
    </row>
    <row r="230" spans="1:20" s="2" customFormat="1" ht="18" customHeight="1">
      <c r="A230" s="6"/>
      <c r="B230" s="57" t="s">
        <v>30</v>
      </c>
      <c r="C230" s="23"/>
      <c r="D230" s="26"/>
      <c r="E230" s="28"/>
      <c r="F230" s="6"/>
      <c r="G230" s="7"/>
      <c r="H230" s="7"/>
      <c r="I230" s="8"/>
      <c r="J230" s="8">
        <f>ROUND(G230*I230,2)</f>
        <v>0</v>
      </c>
      <c r="K230" s="9">
        <f>ROUND(J230*0.24,2)</f>
        <v>0</v>
      </c>
      <c r="L230" s="8">
        <f>J230+K230</f>
        <v>0</v>
      </c>
      <c r="N230" s="18"/>
      <c r="O230" s="18"/>
      <c r="P230" s="20"/>
      <c r="Q230" s="20"/>
      <c r="R230" s="22"/>
      <c r="S230" s="22"/>
      <c r="T230" s="16"/>
    </row>
    <row r="231" spans="1:20" s="2" customFormat="1" ht="14.25" customHeight="1">
      <c r="A231" s="6"/>
      <c r="B231" s="57"/>
      <c r="C231" s="23"/>
      <c r="D231" s="26"/>
      <c r="E231" s="28"/>
      <c r="F231" s="6"/>
      <c r="G231" s="7"/>
      <c r="H231" s="7"/>
      <c r="I231" s="8"/>
      <c r="J231" s="8">
        <f>ROUND(G231*I231,2)</f>
        <v>0</v>
      </c>
      <c r="K231" s="9">
        <f>ROUND(J231*0.24,2)</f>
        <v>0</v>
      </c>
      <c r="L231" s="8">
        <f>J231+K231</f>
        <v>0</v>
      </c>
      <c r="N231" s="18"/>
      <c r="O231" s="18"/>
      <c r="P231" s="20"/>
      <c r="Q231" s="20"/>
      <c r="R231" s="22"/>
      <c r="S231" s="22"/>
      <c r="T231" s="16"/>
    </row>
    <row r="232" spans="1:20" s="2" customFormat="1" ht="29.25" customHeight="1">
      <c r="A232" s="56" t="str">
        <f>CONCATENATE("Σύνολο ",B230)</f>
        <v>Σύνολο 37 - Κατασκευή οικίσκου ή συγκεκριμένου χώρου για τις ανάγκες φύλαξης της πράξης μέχρι επιφάνειας είκοσι τετραγωνικών μέτρων (20 τ.μ.) // 19.2_ΙΔ_037.1</v>
      </c>
      <c r="B232" s="56"/>
      <c r="C232" s="56"/>
      <c r="D232" s="56"/>
      <c r="E232" s="56"/>
      <c r="F232" s="56"/>
      <c r="G232" s="56"/>
      <c r="H232" s="56"/>
      <c r="I232" s="56"/>
      <c r="J232" s="5">
        <f>SUM(J230:J231)</f>
        <v>0</v>
      </c>
      <c r="K232" s="5">
        <f t="shared" ref="K232" si="44">SUM(K230:K231)</f>
        <v>0</v>
      </c>
      <c r="L232" s="5">
        <f t="shared" ref="L232" si="45">SUM(L230:L231)</f>
        <v>0</v>
      </c>
      <c r="N232" s="18"/>
      <c r="O232" s="18"/>
      <c r="P232" s="20"/>
      <c r="Q232" s="20"/>
      <c r="R232" s="22"/>
      <c r="S232" s="22"/>
      <c r="T232" s="16"/>
    </row>
    <row r="233" spans="1:20" ht="13.5" customHeight="1">
      <c r="A233" s="54" t="s">
        <v>31</v>
      </c>
      <c r="B233" s="54"/>
      <c r="C233" s="54"/>
      <c r="D233" s="54"/>
      <c r="E233" s="54"/>
      <c r="F233" s="54"/>
      <c r="G233" s="54"/>
      <c r="H233" s="54"/>
      <c r="I233" s="54"/>
      <c r="J233" s="14">
        <f>J232+J229+J226+J66+J63+J60+J57+J54+J51+J48+J45+J42+J39+J36+J33+J30+J27+J24+J21+J18+J15</f>
        <v>0</v>
      </c>
      <c r="K233" s="14">
        <f>K232+K229+K226+K66+K63+K60+K57+K54+K51+K48+K45+K42+K39+K36+K33+K30+K27+K24+K21+K18+K15</f>
        <v>0</v>
      </c>
      <c r="L233" s="14">
        <f>L232+L229+L226+L66+L63+L60+L57+L54+L51+L48+L45+L42+L39+L36+L33+L30+L27+L24+L21+L18+L15</f>
        <v>0</v>
      </c>
    </row>
    <row r="235" spans="1:20">
      <c r="A235" s="55" t="s">
        <v>1</v>
      </c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</row>
  </sheetData>
  <mergeCells count="121">
    <mergeCell ref="H62:I62"/>
    <mergeCell ref="H64:I64"/>
    <mergeCell ref="H65:I65"/>
    <mergeCell ref="H55:I55"/>
    <mergeCell ref="H56:I56"/>
    <mergeCell ref="H58:I58"/>
    <mergeCell ref="H59:I59"/>
    <mergeCell ref="H61:I61"/>
    <mergeCell ref="H47:I47"/>
    <mergeCell ref="H49:I49"/>
    <mergeCell ref="H50:I50"/>
    <mergeCell ref="H52:I52"/>
    <mergeCell ref="H53:I53"/>
    <mergeCell ref="A63:I63"/>
    <mergeCell ref="B49:C50"/>
    <mergeCell ref="B52:C53"/>
    <mergeCell ref="B55:C56"/>
    <mergeCell ref="B58:C59"/>
    <mergeCell ref="H40:I40"/>
    <mergeCell ref="H41:I41"/>
    <mergeCell ref="H43:I43"/>
    <mergeCell ref="H44:I44"/>
    <mergeCell ref="H46:I46"/>
    <mergeCell ref="H32:I32"/>
    <mergeCell ref="H34:I34"/>
    <mergeCell ref="H35:I35"/>
    <mergeCell ref="H37:I37"/>
    <mergeCell ref="H38:I38"/>
    <mergeCell ref="A42:I42"/>
    <mergeCell ref="B40:C41"/>
    <mergeCell ref="B43:C44"/>
    <mergeCell ref="B46:C47"/>
    <mergeCell ref="A39:I39"/>
    <mergeCell ref="A33:I33"/>
    <mergeCell ref="A36:I36"/>
    <mergeCell ref="B34:C35"/>
    <mergeCell ref="B37:C38"/>
    <mergeCell ref="H25:I25"/>
    <mergeCell ref="H26:I26"/>
    <mergeCell ref="H28:I28"/>
    <mergeCell ref="H29:I29"/>
    <mergeCell ref="H31:I31"/>
    <mergeCell ref="B12:C12"/>
    <mergeCell ref="A11:L11"/>
    <mergeCell ref="H12:I12"/>
    <mergeCell ref="H13:I13"/>
    <mergeCell ref="H14:I14"/>
    <mergeCell ref="B25:C26"/>
    <mergeCell ref="B28:C29"/>
    <mergeCell ref="B31:C32"/>
    <mergeCell ref="H19:I19"/>
    <mergeCell ref="H20:I20"/>
    <mergeCell ref="H22:I22"/>
    <mergeCell ref="H23:I23"/>
    <mergeCell ref="A24:I24"/>
    <mergeCell ref="A27:I27"/>
    <mergeCell ref="A30:I30"/>
    <mergeCell ref="A15:I15"/>
    <mergeCell ref="A18:I18"/>
    <mergeCell ref="A21:I21"/>
    <mergeCell ref="B13:C14"/>
    <mergeCell ref="C202:C204"/>
    <mergeCell ref="C206:C207"/>
    <mergeCell ref="C208:C210"/>
    <mergeCell ref="C174:C176"/>
    <mergeCell ref="C177:C178"/>
    <mergeCell ref="C179:C181"/>
    <mergeCell ref="C182:C185"/>
    <mergeCell ref="C186:C190"/>
    <mergeCell ref="C133:C146"/>
    <mergeCell ref="C148:C164"/>
    <mergeCell ref="C165:C168"/>
    <mergeCell ref="C169:C172"/>
    <mergeCell ref="B68:B225"/>
    <mergeCell ref="C126:C132"/>
    <mergeCell ref="N10:T10"/>
    <mergeCell ref="N11:O11"/>
    <mergeCell ref="P11:Q11"/>
    <mergeCell ref="R11:S11"/>
    <mergeCell ref="A3:G3"/>
    <mergeCell ref="I3:L3"/>
    <mergeCell ref="A4:G4"/>
    <mergeCell ref="I4:L4"/>
    <mergeCell ref="A5:G5"/>
    <mergeCell ref="I5:L5"/>
    <mergeCell ref="A10:L10"/>
    <mergeCell ref="I6:L6"/>
    <mergeCell ref="A6:G6"/>
    <mergeCell ref="C90:C95"/>
    <mergeCell ref="C96:C104"/>
    <mergeCell ref="C106:C120"/>
    <mergeCell ref="C121:C125"/>
    <mergeCell ref="C211:C214"/>
    <mergeCell ref="C215:C216"/>
    <mergeCell ref="C219:C223"/>
    <mergeCell ref="C191:C198"/>
    <mergeCell ref="C199:C201"/>
    <mergeCell ref="C75:C88"/>
    <mergeCell ref="A1:T1"/>
    <mergeCell ref="B16:C17"/>
    <mergeCell ref="B19:C20"/>
    <mergeCell ref="B22:C23"/>
    <mergeCell ref="H16:I16"/>
    <mergeCell ref="H17:I17"/>
    <mergeCell ref="A233:I233"/>
    <mergeCell ref="A235:L235"/>
    <mergeCell ref="A229:I229"/>
    <mergeCell ref="A232:I232"/>
    <mergeCell ref="B230:B231"/>
    <mergeCell ref="B227:B228"/>
    <mergeCell ref="A45:I45"/>
    <mergeCell ref="A48:I48"/>
    <mergeCell ref="A51:I51"/>
    <mergeCell ref="A54:I54"/>
    <mergeCell ref="A57:I57"/>
    <mergeCell ref="A60:I60"/>
    <mergeCell ref="B61:C62"/>
    <mergeCell ref="B64:C65"/>
    <mergeCell ref="C68:C73"/>
    <mergeCell ref="A66:I66"/>
    <mergeCell ref="A226:I226"/>
  </mergeCells>
  <conditionalFormatting sqref="A14:A15 A17:A23 A25:A26 A28:A29 A31:A32 A34:A35 A37:A38 A40:A41 A43:A44 A46:A47 A49:A50 A52:A53 A55:A56 A58:A59 A61:A62 A64:A65 A13:B13 A16:B16 A227:L228 A230:L231 B19 B22 B25 B28 B31 B34 B37 B40 B43 B46 B49 B52 B55 B58 B61 B64 D13:H14 D16:H17 D19:H20 D22:H23 D25:H26 D28:H29 D31:H32 D34:H35 D37:H38 D40:H41 D43:H44 D46:H47 D49:H50 D52:H53 D55:H56 D58:H59 D61:H62 D64:H65 J13:L23 J25:L26 J28:L29 J31:L32 J34:L35 J37:L38 J40:L41 J43:L44 J46:L47 J49:L50 J52:L53 J55:L56 J58:L59 J61:L62 J64:L65">
    <cfRule type="expression" dxfId="21" priority="1151">
      <formula>#REF!&gt;0</formula>
    </cfRule>
    <cfRule type="expression" dxfId="20" priority="1152">
      <formula>#REF!="KAINOTOMIA"</formula>
    </cfRule>
  </conditionalFormatting>
  <conditionalFormatting sqref="A24 A27 J24:L24 J27:L27">
    <cfRule type="expression" dxfId="19" priority="1111">
      <formula>#REF!&gt;0</formula>
    </cfRule>
    <cfRule type="expression" dxfId="18" priority="1112">
      <formula>#REF!="KAINOTOMIA"</formula>
    </cfRule>
  </conditionalFormatting>
  <conditionalFormatting sqref="A30 J30:L30">
    <cfRule type="expression" dxfId="17" priority="1139">
      <formula>#REF!&gt;0</formula>
    </cfRule>
    <cfRule type="expression" dxfId="16" priority="1140">
      <formula>#REF!="KAINOTOMIA"</formula>
    </cfRule>
  </conditionalFormatting>
  <conditionalFormatting sqref="A33 J33:L33">
    <cfRule type="expression" dxfId="15" priority="1103">
      <formula>#REF!&gt;0</formula>
    </cfRule>
    <cfRule type="expression" dxfId="14" priority="1104">
      <formula>#REF!="KAINOTOMIA"</formula>
    </cfRule>
  </conditionalFormatting>
  <conditionalFormatting sqref="A36 A39 J36:L36 J39:L39">
    <cfRule type="expression" dxfId="13" priority="1143">
      <formula>#REF!&gt;0</formula>
    </cfRule>
    <cfRule type="expression" dxfId="12" priority="1144">
      <formula>#REF!="KAINOTOMIA"</formula>
    </cfRule>
  </conditionalFormatting>
  <conditionalFormatting sqref="A42 A45 A48 A51 J42:L42 J45:L45 J48:L48 J51:L51">
    <cfRule type="expression" dxfId="11" priority="1123">
      <formula>#REF!&gt;0</formula>
    </cfRule>
    <cfRule type="expression" dxfId="10" priority="1124">
      <formula>#REF!="KAINOTOMIA"</formula>
    </cfRule>
  </conditionalFormatting>
  <conditionalFormatting sqref="A54 J54:L54">
    <cfRule type="expression" dxfId="9" priority="1107">
      <formula>#REF!&gt;0</formula>
    </cfRule>
    <cfRule type="expression" dxfId="8" priority="1108">
      <formula>#REF!="KAINOTOMIA"</formula>
    </cfRule>
  </conditionalFormatting>
  <conditionalFormatting sqref="A57 A69:B73 A76:B89 A91:B95 A68:F68 A74:F75 A90:F90 A96:F225 C89:F89 D69:F73 D76:F88 D91:F95 J57:L57 I68:L225">
    <cfRule type="expression" dxfId="7" priority="1099">
      <formula>#REF!&gt;0</formula>
    </cfRule>
    <cfRule type="expression" dxfId="6" priority="1100">
      <formula>#REF!="KAINOTOMIA"</formula>
    </cfRule>
  </conditionalFormatting>
  <conditionalFormatting sqref="A60 J60:L60">
    <cfRule type="expression" dxfId="5" priority="1119">
      <formula>#REF!&gt;0</formula>
    </cfRule>
    <cfRule type="expression" dxfId="4" priority="1120">
      <formula>#REF!="KAINOTOMIA"</formula>
    </cfRule>
  </conditionalFormatting>
  <conditionalFormatting sqref="A63 A66 J63:L63 J66:L66">
    <cfRule type="expression" dxfId="3" priority="1079">
      <formula>#REF!&gt;0</formula>
    </cfRule>
    <cfRule type="expression" dxfId="2" priority="1080">
      <formula>#REF!="KAINOTOMIA"</formula>
    </cfRule>
  </conditionalFormatting>
  <conditionalFormatting sqref="A226 A229 A232 J226:L226 J229:L229 J232:L232">
    <cfRule type="expression" dxfId="1" priority="1087">
      <formula>#REF!&gt;0</formula>
    </cfRule>
    <cfRule type="expression" dxfId="0" priority="1088">
      <formula>#REF!="KAINOTOMIA"</formula>
    </cfRule>
  </conditionalFormatting>
  <printOptions horizontalCentered="1"/>
  <pageMargins left="0.27559055118110237" right="0.43307086614173229" top="1.1417322834645669" bottom="0.9055118110236221" header="3.937007874015748E-2" footer="7.874015748031496E-2"/>
  <pageSetup paperSize="8" scale="71" fitToHeight="0" orientation="landscape" r:id="rId1"/>
  <headerFooter>
    <oddHeader>&amp;L&amp;G</oddHeader>
    <oddFooter>&amp;C&amp;G</oddFooter>
  </headerFooter>
  <rowBreaks count="3" manualBreakCount="3">
    <brk id="41" max="19" man="1"/>
    <brk id="86" max="19" man="1"/>
    <brk id="163" max="19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ΠΙΝ_1</vt:lpstr>
      <vt:lpstr>ΠΙΝ_1!Print_Area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Zot_PC</dc:creator>
  <cp:lastModifiedBy>User</cp:lastModifiedBy>
  <cp:lastPrinted>2021-12-02T07:15:41Z</cp:lastPrinted>
  <dcterms:created xsi:type="dcterms:W3CDTF">2015-06-05T18:19:34Z</dcterms:created>
  <dcterms:modified xsi:type="dcterms:W3CDTF">2023-06-14T10:39:36Z</dcterms:modified>
</cp:coreProperties>
</file>